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00"/>
  </bookViews>
  <sheets>
    <sheet name="学生综合素质测评汇总表" sheetId="1" r:id="rId1"/>
  </sheets>
  <definedNames>
    <definedName name="_xlnm._FilterDatabase" localSheetId="0" hidden="1">学生综合素质测评汇总表!$A$6:$AA$58</definedName>
  </definedNames>
  <calcPr calcId="144525"/>
</workbook>
</file>

<file path=xl/sharedStrings.xml><?xml version="1.0" encoding="utf-8"?>
<sst xmlns="http://schemas.openxmlformats.org/spreadsheetml/2006/main" count="83">
  <si>
    <t>附件3：</t>
  </si>
  <si>
    <t>学 生 综 合 素 质  测 评 汇 总 表</t>
  </si>
  <si>
    <t>年级：2020级</t>
  </si>
  <si>
    <t xml:space="preserve">     </t>
  </si>
  <si>
    <t>班级：英本2班</t>
  </si>
  <si>
    <t>姓名</t>
  </si>
  <si>
    <t>学号</t>
  </si>
  <si>
    <t>（一）德育素质（20%）</t>
  </si>
  <si>
    <t>（二）课程学习成绩(50%)</t>
  </si>
  <si>
    <t>（三）实践与创新素质(20%)（记实加分，分项累积，满分100分）</t>
  </si>
  <si>
    <t>（四）身心健康素质（10%）</t>
  </si>
  <si>
    <t>总分</t>
  </si>
  <si>
    <t>排名</t>
  </si>
  <si>
    <t>排名百分比（排名/班级人数</t>
  </si>
  <si>
    <t>签名确认</t>
  </si>
  <si>
    <t xml:space="preserve">考评项目扣分（列明违反德育扣分细则里的所扣分值，有几项填几个） </t>
  </si>
  <si>
    <t>本项合计分</t>
  </si>
  <si>
    <t>学年学生所有课程的平均分（除公共选修课外））</t>
  </si>
  <si>
    <t>科技创新、学科与文体活动竞赛</t>
  </si>
  <si>
    <t>劳动教育实践</t>
  </si>
  <si>
    <t>社会活动能力提升</t>
  </si>
  <si>
    <t>奖励加分项目</t>
  </si>
  <si>
    <t>基础分评定</t>
  </si>
  <si>
    <t>加减分项目</t>
  </si>
  <si>
    <t>累积加分不超过50分</t>
  </si>
  <si>
    <t>最高得分为20分</t>
  </si>
  <si>
    <t>最高得分为10分</t>
  </si>
  <si>
    <t>累积加分不超过20分</t>
  </si>
  <si>
    <t>满分60分</t>
  </si>
  <si>
    <t>最高得分为40分</t>
  </si>
  <si>
    <t>张星</t>
  </si>
  <si>
    <t>李诗琦</t>
  </si>
  <si>
    <t>陈宏为</t>
  </si>
  <si>
    <t>冯婷</t>
  </si>
  <si>
    <t>任咨昱</t>
  </si>
  <si>
    <t>徐甜欣</t>
  </si>
  <si>
    <t>谢文真</t>
  </si>
  <si>
    <t>吴静</t>
  </si>
  <si>
    <t>胡敏</t>
  </si>
  <si>
    <t>张玉琳</t>
  </si>
  <si>
    <t>张佳意</t>
  </si>
  <si>
    <t>彭晨曦</t>
  </si>
  <si>
    <t>陈桂香</t>
  </si>
  <si>
    <t>舒思诗</t>
  </si>
  <si>
    <t>饶佳</t>
  </si>
  <si>
    <t>吴俐</t>
  </si>
  <si>
    <t>姚欣雨</t>
  </si>
  <si>
    <t>朱佳宇</t>
  </si>
  <si>
    <t>刘雪梅</t>
  </si>
  <si>
    <t>王娜</t>
  </si>
  <si>
    <t>王若楠</t>
  </si>
  <si>
    <t>刘文丽</t>
  </si>
  <si>
    <t>张微</t>
  </si>
  <si>
    <t>胡伊雯</t>
  </si>
  <si>
    <t>乔中元圣</t>
  </si>
  <si>
    <t>罗嘉艺</t>
  </si>
  <si>
    <t>彭芬</t>
  </si>
  <si>
    <t>齐雅慧</t>
  </si>
  <si>
    <t>许亚楠</t>
  </si>
  <si>
    <t>何蓉蓉</t>
  </si>
  <si>
    <t>谢美林</t>
  </si>
  <si>
    <t>杨洁</t>
  </si>
  <si>
    <t>李佳伟</t>
  </si>
  <si>
    <t>刘思彤</t>
  </si>
  <si>
    <t>陈狄旭</t>
  </si>
  <si>
    <t>刘雅思</t>
  </si>
  <si>
    <t>李嘉怡</t>
  </si>
  <si>
    <t>刘爱玉</t>
  </si>
  <si>
    <t>郑丽娟</t>
  </si>
  <si>
    <t>张希凡</t>
  </si>
  <si>
    <t>陈淑娟</t>
  </si>
  <si>
    <t>田玉玲</t>
  </si>
  <si>
    <t>王焱</t>
  </si>
  <si>
    <t>袁晓燕</t>
  </si>
  <si>
    <t>段佳蕾</t>
  </si>
  <si>
    <t>陈雅婷</t>
  </si>
  <si>
    <t>宋子仪</t>
  </si>
  <si>
    <t>张文清</t>
  </si>
  <si>
    <t>章琳</t>
  </si>
  <si>
    <t>方子怡</t>
  </si>
  <si>
    <t>靳建芳</t>
  </si>
  <si>
    <t>万婷</t>
  </si>
  <si>
    <t>李巧灵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</si>
</sst>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indexed="8"/>
      <name val="等线"/>
      <charset val="134"/>
      <scheme val="minor"/>
    </font>
    <font>
      <b/>
      <sz val="16"/>
      <name val="宋体"/>
      <charset val="134"/>
    </font>
    <font>
      <b/>
      <sz val="20"/>
      <name val="宋体"/>
      <charset val="134"/>
    </font>
    <font>
      <sz val="12"/>
      <name val="宋体"/>
      <charset val="134"/>
    </font>
    <font>
      <u/>
      <sz val="12"/>
      <name val="宋体"/>
      <charset val="134"/>
    </font>
    <font>
      <sz val="10"/>
      <name val="宋体"/>
      <charset val="134"/>
    </font>
    <font>
      <sz val="10"/>
      <name val="等线"/>
      <charset val="134"/>
    </font>
    <font>
      <sz val="10"/>
      <color rgb="FF000000"/>
      <name val="等线"/>
      <charset val="134"/>
    </font>
    <font>
      <sz val="11"/>
      <color indexed="8"/>
      <name val="等线"/>
      <charset val="134"/>
    </font>
    <font>
      <sz val="9"/>
      <name val="宋体"/>
      <charset val="134"/>
    </font>
    <font>
      <sz val="12"/>
      <name val="等线"/>
      <charset val="134"/>
    </font>
    <font>
      <sz val="11"/>
      <color theme="1"/>
      <name val="等线"/>
      <charset val="134"/>
    </font>
    <font>
      <sz val="12"/>
      <color rgb="FF000000"/>
      <name val="等线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2" fillId="32" borderId="16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7" fillId="15" borderId="16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30" fillId="15" borderId="17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7" borderId="14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</cellStyleXfs>
  <cellXfs count="47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0" applyNumberFormat="1" applyFont="1" applyFill="1" applyAlignment="1"/>
    <xf numFmtId="0" fontId="3" fillId="0" borderId="0" xfId="0" applyNumberFormat="1" applyFont="1" applyFill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0" fillId="0" borderId="0" xfId="0" applyNumberFormat="1" applyFont="1" applyFill="1" applyAlignment="1"/>
    <xf numFmtId="10" fontId="3" fillId="0" borderId="0" xfId="0" applyNumberFormat="1" applyFont="1" applyFill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0" borderId="8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10" fontId="5" fillId="0" borderId="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vertical="center"/>
    </xf>
    <xf numFmtId="0" fontId="0" fillId="0" borderId="0" xfId="0" applyNumberFormat="1" applyFont="1" applyAlignment="1"/>
    <xf numFmtId="0" fontId="5" fillId="0" borderId="5" xfId="0" applyNumberFormat="1" applyFont="1" applyFill="1" applyBorder="1" applyAlignment="1">
      <alignment vertical="center"/>
    </xf>
    <xf numFmtId="0" fontId="5" fillId="0" borderId="5" xfId="0" applyNumberFormat="1" applyFont="1" applyFill="1" applyBorder="1" applyAlignment="1"/>
    <xf numFmtId="10" fontId="5" fillId="0" borderId="0" xfId="0" applyNumberFormat="1" applyFont="1" applyFill="1" applyAlignment="1"/>
    <xf numFmtId="0" fontId="5" fillId="0" borderId="0" xfId="0" applyNumberFormat="1" applyFont="1" applyFill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B201"/>
  <sheetViews>
    <sheetView tabSelected="1" zoomScale="130" zoomScaleNormal="130" topLeftCell="K1" workbookViewId="0">
      <selection activeCell="V13" sqref="V13"/>
    </sheetView>
  </sheetViews>
  <sheetFormatPr defaultColWidth="9" defaultRowHeight="12.4"/>
  <cols>
    <col min="1" max="1" width="6" customWidth="1"/>
    <col min="2" max="2" width="12.4910714285714" customWidth="1"/>
    <col min="3" max="12" width="3" customWidth="1"/>
    <col min="13" max="13" width="7" customWidth="1"/>
    <col min="14" max="14" width="14" customWidth="1"/>
    <col min="15" max="15" width="7" customWidth="1"/>
    <col min="16" max="16" width="17" customWidth="1"/>
    <col min="17" max="18" width="15" customWidth="1"/>
    <col min="19" max="19" width="12" customWidth="1"/>
    <col min="20" max="20" width="6.5625" customWidth="1"/>
    <col min="21" max="21" width="8" customWidth="1"/>
    <col min="22" max="22" width="11.7767857142857" customWidth="1"/>
    <col min="23" max="23" width="5.33035714285714" customWidth="1"/>
    <col min="24" max="24" width="6.33035714285714" customWidth="1"/>
    <col min="25" max="25" width="5" customWidth="1"/>
    <col min="26" max="26" width="9.66964285714286" customWidth="1"/>
    <col min="27" max="106" width="11" customWidth="1"/>
  </cols>
  <sheetData>
    <row r="1" s="1" customFormat="1" ht="24.05" customHeight="1" spans="1:106">
      <c r="A1" s="2" t="s">
        <v>0</v>
      </c>
      <c r="B1" s="2"/>
      <c r="C1" s="3" t="s">
        <v>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</row>
    <row r="2" s="1" customFormat="1" ht="18" customHeight="1" spans="1:106">
      <c r="A2" s="4" t="s">
        <v>2</v>
      </c>
      <c r="B2" s="4"/>
      <c r="C2" s="5" t="s">
        <v>3</v>
      </c>
      <c r="D2" s="4" t="s">
        <v>4</v>
      </c>
      <c r="E2" s="4"/>
      <c r="F2" s="4"/>
      <c r="G2" s="4"/>
      <c r="H2" s="4"/>
      <c r="I2" s="4"/>
      <c r="J2" s="4"/>
      <c r="K2" s="4"/>
      <c r="L2" s="4"/>
      <c r="M2" s="4"/>
      <c r="N2" s="15"/>
      <c r="O2" s="15"/>
      <c r="P2" s="15"/>
      <c r="Q2" s="15"/>
      <c r="R2" s="15"/>
      <c r="S2" s="15"/>
      <c r="T2" s="15"/>
      <c r="U2" s="15"/>
      <c r="V2" s="15"/>
      <c r="W2" s="15"/>
      <c r="Y2" s="15"/>
      <c r="Z2" s="36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35"/>
      <c r="BU2" s="35"/>
      <c r="BV2" s="35"/>
      <c r="BW2" s="35"/>
      <c r="BX2" s="35"/>
      <c r="BY2" s="35"/>
      <c r="BZ2" s="35"/>
      <c r="CA2" s="35"/>
      <c r="CB2" s="35"/>
      <c r="CC2" s="35"/>
      <c r="CD2" s="35"/>
      <c r="CE2" s="35"/>
      <c r="CF2" s="35"/>
      <c r="CG2" s="35"/>
      <c r="CH2" s="35"/>
      <c r="CI2" s="35"/>
      <c r="CJ2" s="35"/>
      <c r="CK2" s="35"/>
      <c r="CL2" s="35"/>
      <c r="CM2" s="35"/>
      <c r="CN2" s="35"/>
      <c r="CO2" s="35"/>
      <c r="CP2" s="35"/>
      <c r="CQ2" s="35"/>
      <c r="CR2" s="35"/>
      <c r="CS2" s="35"/>
      <c r="CT2" s="35"/>
      <c r="CU2" s="35"/>
      <c r="CV2" s="35"/>
      <c r="CW2" s="35"/>
      <c r="CX2" s="35"/>
      <c r="CY2" s="35"/>
      <c r="CZ2" s="35"/>
      <c r="DA2" s="35"/>
      <c r="DB2" s="35"/>
    </row>
    <row r="3" s="1" customFormat="1" ht="25.6" customHeight="1" spans="1:106">
      <c r="A3" s="6" t="s">
        <v>5</v>
      </c>
      <c r="B3" s="6" t="s">
        <v>6</v>
      </c>
      <c r="C3" s="6" t="s">
        <v>7</v>
      </c>
      <c r="D3" s="6"/>
      <c r="E3" s="6"/>
      <c r="F3" s="6"/>
      <c r="G3" s="6"/>
      <c r="H3" s="6"/>
      <c r="I3" s="6"/>
      <c r="J3" s="6"/>
      <c r="K3" s="6"/>
      <c r="L3" s="6"/>
      <c r="M3" s="6"/>
      <c r="N3" s="6" t="s">
        <v>8</v>
      </c>
      <c r="O3" s="16"/>
      <c r="P3" s="17" t="s">
        <v>9</v>
      </c>
      <c r="Q3" s="17"/>
      <c r="R3" s="17"/>
      <c r="S3" s="17"/>
      <c r="T3" s="17"/>
      <c r="U3" s="31" t="s">
        <v>10</v>
      </c>
      <c r="V3" s="31"/>
      <c r="W3" s="31"/>
      <c r="X3" s="32" t="s">
        <v>11</v>
      </c>
      <c r="Y3" s="32" t="s">
        <v>12</v>
      </c>
      <c r="Z3" s="37" t="s">
        <v>13</v>
      </c>
      <c r="AA3" s="18" t="s">
        <v>14</v>
      </c>
      <c r="AB3" s="35"/>
      <c r="AC3" s="35"/>
      <c r="AD3" s="35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</row>
    <row r="4" s="1" customFormat="1" ht="26.35" customHeight="1" spans="1:106">
      <c r="A4" s="6"/>
      <c r="B4" s="6"/>
      <c r="C4" s="7" t="s">
        <v>15</v>
      </c>
      <c r="D4" s="8"/>
      <c r="E4" s="8"/>
      <c r="F4" s="8"/>
      <c r="G4" s="8"/>
      <c r="H4" s="8"/>
      <c r="I4" s="8"/>
      <c r="J4" s="8"/>
      <c r="K4" s="8"/>
      <c r="L4" s="8"/>
      <c r="M4" s="18" t="s">
        <v>16</v>
      </c>
      <c r="N4" s="18" t="s">
        <v>17</v>
      </c>
      <c r="O4" s="18" t="s">
        <v>16</v>
      </c>
      <c r="P4" s="19" t="s">
        <v>18</v>
      </c>
      <c r="Q4" s="7" t="s">
        <v>19</v>
      </c>
      <c r="R4" s="6" t="s">
        <v>20</v>
      </c>
      <c r="S4" s="25" t="s">
        <v>21</v>
      </c>
      <c r="T4" s="18" t="s">
        <v>16</v>
      </c>
      <c r="U4" s="18" t="s">
        <v>22</v>
      </c>
      <c r="V4" s="18" t="s">
        <v>23</v>
      </c>
      <c r="W4" s="18" t="s">
        <v>16</v>
      </c>
      <c r="X4" s="33"/>
      <c r="Y4" s="33"/>
      <c r="Z4" s="38"/>
      <c r="AA4" s="18"/>
      <c r="AB4" s="35"/>
      <c r="AC4" s="35"/>
      <c r="AD4" s="35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</row>
    <row r="5" s="1" customFormat="1" ht="26.35" customHeight="1" spans="1:106">
      <c r="A5" s="9"/>
      <c r="B5" s="9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20"/>
      <c r="N5" s="21"/>
      <c r="O5" s="20"/>
      <c r="P5" s="20" t="s">
        <v>24</v>
      </c>
      <c r="Q5" s="26" t="s">
        <v>25</v>
      </c>
      <c r="R5" s="26" t="s">
        <v>26</v>
      </c>
      <c r="S5" s="20" t="s">
        <v>27</v>
      </c>
      <c r="T5" s="20"/>
      <c r="U5" s="20" t="s">
        <v>28</v>
      </c>
      <c r="V5" s="20" t="s">
        <v>29</v>
      </c>
      <c r="W5" s="20"/>
      <c r="X5" s="33"/>
      <c r="Y5" s="33"/>
      <c r="Z5" s="38"/>
      <c r="AA5" s="20"/>
      <c r="AB5" s="35"/>
      <c r="AC5" s="35"/>
      <c r="AD5" s="35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</row>
    <row r="6" ht="17.6" spans="1:106">
      <c r="A6" s="10" t="s">
        <v>30</v>
      </c>
      <c r="B6" s="10">
        <v>8150120109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20</v>
      </c>
      <c r="N6" s="10">
        <v>82.38</v>
      </c>
      <c r="O6" s="10">
        <f>N6/2</f>
        <v>41.19</v>
      </c>
      <c r="P6" s="12">
        <v>50</v>
      </c>
      <c r="Q6" s="12">
        <v>7</v>
      </c>
      <c r="R6" s="10">
        <v>4</v>
      </c>
      <c r="S6" s="10">
        <v>0.5</v>
      </c>
      <c r="T6" s="10">
        <f>(P6+Q6+R6+S6)*0.2</f>
        <v>12.3</v>
      </c>
      <c r="U6" s="11">
        <v>60</v>
      </c>
      <c r="V6" s="10">
        <v>8</v>
      </c>
      <c r="W6" s="10">
        <f>(U6+V6)*0.1</f>
        <v>6.8</v>
      </c>
      <c r="X6" s="10">
        <f>M6+O6+T6+W6</f>
        <v>80.29</v>
      </c>
      <c r="Y6" s="39">
        <v>1</v>
      </c>
      <c r="Z6" s="40">
        <f>Y6/53</f>
        <v>0.0188679245283019</v>
      </c>
      <c r="AA6" s="41"/>
      <c r="AB6" s="42"/>
      <c r="AC6" s="42"/>
      <c r="AD6" s="42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</row>
    <row r="7" ht="17.6" spans="1:106">
      <c r="A7" s="10" t="s">
        <v>31</v>
      </c>
      <c r="B7" s="10">
        <v>8150120074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20</v>
      </c>
      <c r="N7" s="10">
        <v>81.29</v>
      </c>
      <c r="O7" s="10">
        <f>N7/2</f>
        <v>40.645</v>
      </c>
      <c r="P7" s="12">
        <v>39</v>
      </c>
      <c r="Q7" s="12">
        <v>8</v>
      </c>
      <c r="R7" s="10">
        <v>6</v>
      </c>
      <c r="S7" s="10">
        <v>0.5</v>
      </c>
      <c r="T7" s="10">
        <f>(P7+Q7+R7+S7)*0.2</f>
        <v>10.7</v>
      </c>
      <c r="U7" s="10">
        <v>60</v>
      </c>
      <c r="V7" s="10">
        <v>8.5</v>
      </c>
      <c r="W7" s="10">
        <f>(U7+V7)*0.1</f>
        <v>6.85</v>
      </c>
      <c r="X7" s="10">
        <f>M7+O7+T7+W7</f>
        <v>78.195</v>
      </c>
      <c r="Y7" s="39">
        <v>2</v>
      </c>
      <c r="Z7" s="40">
        <f t="shared" ref="Z7:Z58" si="0">Y7/53</f>
        <v>0.0377358490566038</v>
      </c>
      <c r="AA7" s="41"/>
      <c r="AB7" s="42"/>
      <c r="AC7" s="42"/>
      <c r="AD7" s="42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</row>
    <row r="8" ht="17.6" spans="1:106">
      <c r="A8" s="10" t="s">
        <v>32</v>
      </c>
      <c r="B8" s="10">
        <v>8150120061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20</v>
      </c>
      <c r="N8" s="10">
        <v>83.14</v>
      </c>
      <c r="O8" s="10">
        <f>N8/2</f>
        <v>41.57</v>
      </c>
      <c r="P8" s="22">
        <v>14</v>
      </c>
      <c r="Q8" s="22">
        <v>4</v>
      </c>
      <c r="R8" s="10">
        <v>6</v>
      </c>
      <c r="S8" s="10">
        <v>1</v>
      </c>
      <c r="T8" s="10">
        <f>(P8+Q8+R8+S8)*0.2</f>
        <v>5</v>
      </c>
      <c r="U8" s="10">
        <v>60</v>
      </c>
      <c r="V8" s="10">
        <v>20.5</v>
      </c>
      <c r="W8" s="10">
        <f>(U8+V8)*0.1</f>
        <v>8.05</v>
      </c>
      <c r="X8" s="10">
        <f>M8+O8+T8+W8</f>
        <v>74.62</v>
      </c>
      <c r="Y8" s="39">
        <v>3</v>
      </c>
      <c r="Z8" s="40">
        <f t="shared" si="0"/>
        <v>0.0566037735849057</v>
      </c>
      <c r="AA8" s="41"/>
      <c r="AB8" s="42"/>
      <c r="AC8" s="42"/>
      <c r="AD8" s="42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</row>
    <row r="9" ht="17.6" spans="1:106">
      <c r="A9" s="11" t="s">
        <v>33</v>
      </c>
      <c r="B9" s="10">
        <v>8150120066</v>
      </c>
      <c r="C9" s="11">
        <v>0</v>
      </c>
      <c r="D9" s="10">
        <v>0</v>
      </c>
      <c r="E9" s="11">
        <v>0</v>
      </c>
      <c r="F9" s="10">
        <v>0</v>
      </c>
      <c r="G9" s="11">
        <v>0</v>
      </c>
      <c r="H9" s="10">
        <v>0</v>
      </c>
      <c r="I9" s="11">
        <v>0</v>
      </c>
      <c r="J9" s="10">
        <v>0</v>
      </c>
      <c r="K9" s="11">
        <v>0</v>
      </c>
      <c r="L9" s="10">
        <v>0</v>
      </c>
      <c r="M9" s="10">
        <v>20</v>
      </c>
      <c r="N9" s="10">
        <v>81.8</v>
      </c>
      <c r="O9" s="10">
        <f>N9/2</f>
        <v>40.9</v>
      </c>
      <c r="P9" s="10">
        <v>21.5</v>
      </c>
      <c r="Q9" s="11">
        <v>4</v>
      </c>
      <c r="R9" s="10">
        <v>6</v>
      </c>
      <c r="S9" s="11">
        <v>2.4</v>
      </c>
      <c r="T9" s="10">
        <f>(P9+Q9+R9+S9)*0.2</f>
        <v>6.78</v>
      </c>
      <c r="U9" s="11">
        <v>60</v>
      </c>
      <c r="V9" s="10">
        <v>8</v>
      </c>
      <c r="W9" s="10">
        <f>(U9+V9)*0.1</f>
        <v>6.8</v>
      </c>
      <c r="X9" s="10">
        <f>M9+O9+T9+W9</f>
        <v>74.48</v>
      </c>
      <c r="Y9" s="39">
        <v>4</v>
      </c>
      <c r="Z9" s="40">
        <f t="shared" si="0"/>
        <v>0.0754716981132075</v>
      </c>
      <c r="AA9" s="41"/>
      <c r="AB9" s="42"/>
      <c r="AC9" s="42"/>
      <c r="AD9" s="42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</row>
    <row r="10" ht="17.6" spans="1:106">
      <c r="A10" s="11" t="s">
        <v>34</v>
      </c>
      <c r="B10" s="10">
        <v>8158120087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20</v>
      </c>
      <c r="N10" s="10">
        <v>80.9</v>
      </c>
      <c r="O10" s="10">
        <f>N10/2</f>
        <v>40.45</v>
      </c>
      <c r="P10" s="22">
        <v>15.5</v>
      </c>
      <c r="Q10" s="22">
        <v>12</v>
      </c>
      <c r="R10" s="10">
        <v>8</v>
      </c>
      <c r="S10" s="10">
        <v>0</v>
      </c>
      <c r="T10" s="10">
        <f>(P10+Q10+R10+S10)*0.2</f>
        <v>7.1</v>
      </c>
      <c r="U10" s="11">
        <v>60</v>
      </c>
      <c r="V10" s="10">
        <v>8</v>
      </c>
      <c r="W10" s="10">
        <f>(U10+V10)*0.1</f>
        <v>6.8</v>
      </c>
      <c r="X10" s="10">
        <f>M10+O10+T10+W10</f>
        <v>74.35</v>
      </c>
      <c r="Y10" s="39">
        <v>5</v>
      </c>
      <c r="Z10" s="40">
        <f t="shared" si="0"/>
        <v>0.0943396226415094</v>
      </c>
      <c r="AA10" s="41"/>
      <c r="AB10" s="42"/>
      <c r="AC10" s="42"/>
      <c r="AD10" s="42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</row>
    <row r="11" ht="17.6" spans="1:106">
      <c r="A11" s="10" t="s">
        <v>35</v>
      </c>
      <c r="B11" s="10">
        <v>8150120099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20</v>
      </c>
      <c r="N11" s="10">
        <v>79.81</v>
      </c>
      <c r="O11" s="10">
        <f>N11/2</f>
        <v>39.905</v>
      </c>
      <c r="P11" s="12">
        <v>23.5</v>
      </c>
      <c r="Q11" s="12">
        <v>6</v>
      </c>
      <c r="R11" s="10">
        <v>8</v>
      </c>
      <c r="S11" s="10">
        <v>0</v>
      </c>
      <c r="T11" s="10">
        <f>(P11+Q11+R11+S11)*0.2</f>
        <v>7.5</v>
      </c>
      <c r="U11" s="10">
        <v>60</v>
      </c>
      <c r="V11" s="10">
        <v>8</v>
      </c>
      <c r="W11" s="10">
        <f>(U11+V11)*0.1</f>
        <v>6.8</v>
      </c>
      <c r="X11" s="10">
        <f>M11+O11+T11+W11</f>
        <v>74.205</v>
      </c>
      <c r="Y11" s="39">
        <v>6</v>
      </c>
      <c r="Z11" s="40">
        <f>Y11/53</f>
        <v>0.113207547169811</v>
      </c>
      <c r="AA11" s="41"/>
      <c r="AB11" s="42"/>
      <c r="AC11" s="42"/>
      <c r="AD11" s="42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</row>
    <row r="12" ht="17.6" spans="1:106">
      <c r="A12" s="10" t="s">
        <v>36</v>
      </c>
      <c r="B12" s="10">
        <v>8150120098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20</v>
      </c>
      <c r="N12" s="10">
        <v>81.1</v>
      </c>
      <c r="O12" s="10">
        <f>N12/2</f>
        <v>40.55</v>
      </c>
      <c r="P12" s="12">
        <v>16.5</v>
      </c>
      <c r="Q12" s="12">
        <v>4</v>
      </c>
      <c r="R12" s="10">
        <v>6</v>
      </c>
      <c r="S12" s="10">
        <v>0.5</v>
      </c>
      <c r="T12" s="10">
        <f>(P12+Q12+R12+S12)*0.2</f>
        <v>5.4</v>
      </c>
      <c r="U12" s="10">
        <v>60</v>
      </c>
      <c r="V12" s="10">
        <v>14</v>
      </c>
      <c r="W12" s="10">
        <f>(U12+V12)*0.1</f>
        <v>7.4</v>
      </c>
      <c r="X12" s="10">
        <f>M12+O12+T12+W12</f>
        <v>73.35</v>
      </c>
      <c r="Y12" s="39">
        <v>7</v>
      </c>
      <c r="Z12" s="40">
        <f>Y12/53</f>
        <v>0.132075471698113</v>
      </c>
      <c r="AA12" s="41"/>
      <c r="AB12" s="42"/>
      <c r="AC12" s="42"/>
      <c r="AD12" s="42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</row>
    <row r="13" ht="17.6" spans="1:106">
      <c r="A13" s="12" t="s">
        <v>37</v>
      </c>
      <c r="B13" s="12">
        <v>8150120095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20</v>
      </c>
      <c r="N13" s="10">
        <v>79</v>
      </c>
      <c r="O13" s="10">
        <f>N13/2</f>
        <v>39.5</v>
      </c>
      <c r="P13" s="12">
        <v>19</v>
      </c>
      <c r="Q13" s="12">
        <v>4</v>
      </c>
      <c r="R13" s="10">
        <v>8</v>
      </c>
      <c r="S13" s="10">
        <v>0</v>
      </c>
      <c r="T13" s="10">
        <f>(P13+Q13+R13+S13)*0.2</f>
        <v>6.2</v>
      </c>
      <c r="U13" s="10">
        <v>60</v>
      </c>
      <c r="V13" s="10">
        <v>10</v>
      </c>
      <c r="W13" s="10">
        <f>(U13+V13)*0.1</f>
        <v>7</v>
      </c>
      <c r="X13" s="10">
        <f>M13+O13+T13+W13</f>
        <v>72.7</v>
      </c>
      <c r="Y13" s="39">
        <v>8</v>
      </c>
      <c r="Z13" s="40">
        <f t="shared" si="0"/>
        <v>0.150943396226415</v>
      </c>
      <c r="AA13" s="41"/>
      <c r="AB13" s="42"/>
      <c r="AC13" s="42"/>
      <c r="AD13" s="42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</row>
    <row r="14" ht="17.6" spans="1:106">
      <c r="A14" s="11" t="s">
        <v>38</v>
      </c>
      <c r="B14" s="10">
        <v>8150120068</v>
      </c>
      <c r="C14" s="11">
        <v>0</v>
      </c>
      <c r="D14" s="10">
        <v>0</v>
      </c>
      <c r="E14" s="11">
        <v>0</v>
      </c>
      <c r="F14" s="10">
        <v>0</v>
      </c>
      <c r="G14" s="11">
        <v>0</v>
      </c>
      <c r="H14" s="10">
        <v>0</v>
      </c>
      <c r="I14" s="11">
        <v>0</v>
      </c>
      <c r="J14" s="10">
        <v>0</v>
      </c>
      <c r="K14" s="11">
        <v>0</v>
      </c>
      <c r="L14" s="10">
        <v>0</v>
      </c>
      <c r="M14" s="10">
        <v>20</v>
      </c>
      <c r="N14" s="10">
        <v>82.24</v>
      </c>
      <c r="O14" s="10">
        <f>N14/2</f>
        <v>41.12</v>
      </c>
      <c r="P14" s="10">
        <v>12</v>
      </c>
      <c r="Q14" s="11">
        <v>6</v>
      </c>
      <c r="R14" s="10">
        <v>0</v>
      </c>
      <c r="S14" s="11">
        <v>2.4</v>
      </c>
      <c r="T14" s="10">
        <f>(P14+Q14+R14+S14)*0.2</f>
        <v>4.08</v>
      </c>
      <c r="U14" s="11">
        <v>60</v>
      </c>
      <c r="V14" s="10">
        <v>12</v>
      </c>
      <c r="W14" s="10">
        <f>(U14+V14)*0.1</f>
        <v>7.2</v>
      </c>
      <c r="X14" s="10">
        <f>M14+O14+T14+W14</f>
        <v>72.4</v>
      </c>
      <c r="Y14" s="39">
        <v>9</v>
      </c>
      <c r="Z14" s="40">
        <f t="shared" si="0"/>
        <v>0.169811320754717</v>
      </c>
      <c r="AA14" s="41"/>
      <c r="AB14" s="42"/>
      <c r="AC14" s="42"/>
      <c r="AD14" s="42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</row>
    <row r="15" ht="17.6" spans="1:106">
      <c r="A15" s="11" t="s">
        <v>39</v>
      </c>
      <c r="B15" s="11">
        <v>8150120110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0">
        <v>20</v>
      </c>
      <c r="N15" s="11">
        <v>80.05</v>
      </c>
      <c r="O15" s="10">
        <f>N15/2</f>
        <v>40.025</v>
      </c>
      <c r="P15" s="11">
        <v>15</v>
      </c>
      <c r="Q15" s="11">
        <v>4</v>
      </c>
      <c r="R15" s="11">
        <v>6</v>
      </c>
      <c r="S15" s="11">
        <v>2.4</v>
      </c>
      <c r="T15" s="10">
        <f>(P15+Q15+R15+S15)*0.2</f>
        <v>5.48</v>
      </c>
      <c r="U15" s="11">
        <v>60</v>
      </c>
      <c r="V15" s="11">
        <v>8</v>
      </c>
      <c r="W15" s="10">
        <f>(U15+V15)*0.1</f>
        <v>6.8</v>
      </c>
      <c r="X15" s="10">
        <f>M15+O15+T15+W15</f>
        <v>72.305</v>
      </c>
      <c r="Y15" s="39">
        <v>10</v>
      </c>
      <c r="Z15" s="40">
        <f t="shared" si="0"/>
        <v>0.188679245283019</v>
      </c>
      <c r="AA15" s="41"/>
      <c r="AB15" s="42"/>
      <c r="AC15" s="42"/>
      <c r="AD15" s="42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</row>
    <row r="16" ht="17.6" spans="1:106">
      <c r="A16" s="11" t="s">
        <v>40</v>
      </c>
      <c r="B16" s="10">
        <v>8150120105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20</v>
      </c>
      <c r="N16" s="10">
        <v>79.8</v>
      </c>
      <c r="O16" s="10">
        <f>N16/2</f>
        <v>39.9</v>
      </c>
      <c r="P16" s="22">
        <v>10.5</v>
      </c>
      <c r="Q16" s="22">
        <v>8</v>
      </c>
      <c r="R16" s="10">
        <v>6</v>
      </c>
      <c r="S16" s="10">
        <v>0</v>
      </c>
      <c r="T16" s="10">
        <f>(P16+Q16+R16+S16)*0.2</f>
        <v>4.9</v>
      </c>
      <c r="U16" s="10">
        <v>60</v>
      </c>
      <c r="V16" s="10">
        <v>13.5</v>
      </c>
      <c r="W16" s="10">
        <f>(U16+V16)*0.1</f>
        <v>7.35</v>
      </c>
      <c r="X16" s="10">
        <f>M16+O16+T16+W16</f>
        <v>72.15</v>
      </c>
      <c r="Y16" s="39">
        <v>11</v>
      </c>
      <c r="Z16" s="40">
        <f>Y16/53</f>
        <v>0.207547169811321</v>
      </c>
      <c r="AA16" s="41"/>
      <c r="AB16" s="42"/>
      <c r="AC16" s="42"/>
      <c r="AD16" s="42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</row>
    <row r="17" ht="17.6" spans="1:106">
      <c r="A17" s="11" t="s">
        <v>41</v>
      </c>
      <c r="B17" s="10">
        <v>8150120082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20</v>
      </c>
      <c r="N17" s="10">
        <v>80.81</v>
      </c>
      <c r="O17" s="10">
        <f>N17/2</f>
        <v>40.405</v>
      </c>
      <c r="P17" s="22">
        <v>12</v>
      </c>
      <c r="Q17" s="22">
        <v>6</v>
      </c>
      <c r="R17" s="10">
        <v>6</v>
      </c>
      <c r="S17" s="10">
        <v>0</v>
      </c>
      <c r="T17" s="10">
        <f>(P17+Q17+R17+S17)*0.2</f>
        <v>4.8</v>
      </c>
      <c r="U17" s="10">
        <v>60</v>
      </c>
      <c r="V17" s="10">
        <v>8</v>
      </c>
      <c r="W17" s="10">
        <f>(U17+V17)*0.1</f>
        <v>6.8</v>
      </c>
      <c r="X17" s="10">
        <f>M17+O17+T17+W17</f>
        <v>72.005</v>
      </c>
      <c r="Y17" s="39">
        <v>12</v>
      </c>
      <c r="Z17" s="40">
        <f>Y17/53</f>
        <v>0.226415094339623</v>
      </c>
      <c r="AA17" s="41"/>
      <c r="AB17" s="42"/>
      <c r="AC17" s="42"/>
      <c r="AD17" s="42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</row>
    <row r="18" ht="17.6" spans="1:106">
      <c r="A18" s="11" t="s">
        <v>42</v>
      </c>
      <c r="B18" s="10">
        <v>8150120060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20</v>
      </c>
      <c r="N18" s="10">
        <v>81.47</v>
      </c>
      <c r="O18" s="10">
        <f>N18/2</f>
        <v>40.735</v>
      </c>
      <c r="P18" s="22">
        <v>6.5</v>
      </c>
      <c r="Q18" s="22">
        <v>6</v>
      </c>
      <c r="R18" s="10">
        <v>6</v>
      </c>
      <c r="S18" s="10">
        <v>0</v>
      </c>
      <c r="T18" s="10">
        <f>(P18+Q18+R18+S18)*0.2</f>
        <v>3.7</v>
      </c>
      <c r="U18" s="10">
        <v>60</v>
      </c>
      <c r="V18" s="10">
        <v>14.5</v>
      </c>
      <c r="W18" s="10">
        <f>(U18+V18)*0.1</f>
        <v>7.45</v>
      </c>
      <c r="X18" s="10">
        <f>M18+O18+T18+W18</f>
        <v>71.885</v>
      </c>
      <c r="Y18" s="39">
        <v>13</v>
      </c>
      <c r="Z18" s="40">
        <f>Y18/53</f>
        <v>0.245283018867925</v>
      </c>
      <c r="AA18" s="41"/>
      <c r="AB18" s="42"/>
      <c r="AC18" s="42"/>
      <c r="AD18" s="42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</row>
    <row r="19" ht="17.6" spans="1:106">
      <c r="A19" s="10" t="s">
        <v>43</v>
      </c>
      <c r="B19" s="10">
        <v>8150120088</v>
      </c>
      <c r="C19" s="11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20</v>
      </c>
      <c r="N19" s="10">
        <v>80.14</v>
      </c>
      <c r="O19" s="10">
        <f>N19/2</f>
        <v>40.07</v>
      </c>
      <c r="P19" s="23">
        <v>5</v>
      </c>
      <c r="Q19" s="23">
        <v>14</v>
      </c>
      <c r="R19" s="10">
        <v>6</v>
      </c>
      <c r="S19" s="10">
        <v>0</v>
      </c>
      <c r="T19" s="10">
        <f>(P19+Q19+R19+S19)*0.2</f>
        <v>5</v>
      </c>
      <c r="U19" s="10">
        <v>60</v>
      </c>
      <c r="V19" s="10">
        <v>8</v>
      </c>
      <c r="W19" s="10">
        <f>(U19+V19)*0.1</f>
        <v>6.8</v>
      </c>
      <c r="X19" s="10">
        <f>M19+O19+T19+W19</f>
        <v>71.87</v>
      </c>
      <c r="Y19" s="39">
        <v>14</v>
      </c>
      <c r="Z19" s="40">
        <f>Y19/53</f>
        <v>0.264150943396226</v>
      </c>
      <c r="AA19" s="41"/>
      <c r="AB19" s="42"/>
      <c r="AC19" s="42"/>
      <c r="AD19" s="42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</row>
    <row r="20" ht="17.6" spans="1:106">
      <c r="A20" s="10" t="s">
        <v>44</v>
      </c>
      <c r="B20" s="10">
        <v>8150120086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20</v>
      </c>
      <c r="N20" s="10">
        <v>85.33</v>
      </c>
      <c r="O20" s="10">
        <f>N20/2</f>
        <v>42.665</v>
      </c>
      <c r="P20" s="24">
        <v>10</v>
      </c>
      <c r="Q20" s="24">
        <v>4</v>
      </c>
      <c r="R20" s="10">
        <v>0</v>
      </c>
      <c r="S20" s="10">
        <v>0</v>
      </c>
      <c r="T20" s="10">
        <f>(P20+Q20+R20+S20)*0.2</f>
        <v>2.8</v>
      </c>
      <c r="U20" s="10">
        <v>60</v>
      </c>
      <c r="V20" s="10">
        <v>4</v>
      </c>
      <c r="W20" s="10">
        <f>(U20+V20)*0.1</f>
        <v>6.4</v>
      </c>
      <c r="X20" s="10">
        <f>M20+O20+T20+W20</f>
        <v>71.865</v>
      </c>
      <c r="Y20" s="39">
        <v>15</v>
      </c>
      <c r="Z20" s="40">
        <f>Y20/53</f>
        <v>0.283018867924528</v>
      </c>
      <c r="AA20" s="41"/>
      <c r="AB20" s="42"/>
      <c r="AC20" s="42"/>
      <c r="AD20" s="42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</row>
    <row r="21" ht="17.6" spans="1:106">
      <c r="A21" s="10" t="s">
        <v>45</v>
      </c>
      <c r="B21" s="12">
        <v>8150120096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20</v>
      </c>
      <c r="N21" s="10">
        <v>77.04</v>
      </c>
      <c r="O21" s="10">
        <f>N21/2</f>
        <v>38.52</v>
      </c>
      <c r="P21" s="12">
        <v>19.5</v>
      </c>
      <c r="Q21" s="12">
        <v>4</v>
      </c>
      <c r="R21" s="10">
        <v>8</v>
      </c>
      <c r="S21" s="10">
        <v>0</v>
      </c>
      <c r="T21" s="10">
        <f>(P21+Q21+R21+S21)*0.2</f>
        <v>6.3</v>
      </c>
      <c r="U21" s="10">
        <v>60</v>
      </c>
      <c r="V21" s="10">
        <v>10</v>
      </c>
      <c r="W21" s="10">
        <f>(U21+V21)*0.1</f>
        <v>7</v>
      </c>
      <c r="X21" s="10">
        <f>M21+O21+T21+W21</f>
        <v>71.82</v>
      </c>
      <c r="Y21" s="39">
        <v>16</v>
      </c>
      <c r="Z21" s="40">
        <f>Y21/53</f>
        <v>0.30188679245283</v>
      </c>
      <c r="AA21" s="41"/>
      <c r="AB21" s="42"/>
      <c r="AC21" s="42"/>
      <c r="AD21" s="42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</row>
    <row r="22" ht="17.6" spans="1:106">
      <c r="A22" s="10" t="s">
        <v>46</v>
      </c>
      <c r="B22" s="10">
        <v>8150120103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20</v>
      </c>
      <c r="N22" s="10">
        <v>81.14</v>
      </c>
      <c r="O22" s="10">
        <f>N22/2</f>
        <v>40.57</v>
      </c>
      <c r="P22" s="12">
        <v>8.5</v>
      </c>
      <c r="Q22" s="12">
        <v>4</v>
      </c>
      <c r="R22" s="10">
        <v>6</v>
      </c>
      <c r="S22" s="10">
        <v>0.5</v>
      </c>
      <c r="T22" s="10">
        <f>(P22+Q22+R22+S22)*0.2</f>
        <v>3.8</v>
      </c>
      <c r="U22" s="10">
        <v>60</v>
      </c>
      <c r="V22" s="10">
        <v>14</v>
      </c>
      <c r="W22" s="10">
        <f>(U22+V22)*0.1</f>
        <v>7.4</v>
      </c>
      <c r="X22" s="10">
        <f>M22+O22+T22+W22</f>
        <v>71.77</v>
      </c>
      <c r="Y22" s="39">
        <v>17</v>
      </c>
      <c r="Z22" s="40">
        <f>Y22/53</f>
        <v>0.320754716981132</v>
      </c>
      <c r="AA22" s="41"/>
      <c r="AB22" s="42"/>
      <c r="AC22" s="42"/>
      <c r="AD22" s="42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</row>
    <row r="23" ht="17.6" spans="1:106">
      <c r="A23" s="10" t="s">
        <v>47</v>
      </c>
      <c r="B23" s="10">
        <v>8150120113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20</v>
      </c>
      <c r="N23" s="10">
        <v>82.76</v>
      </c>
      <c r="O23" s="10">
        <f>N23/2</f>
        <v>41.38</v>
      </c>
      <c r="P23" s="23">
        <v>7</v>
      </c>
      <c r="Q23" s="23">
        <v>4</v>
      </c>
      <c r="R23" s="10">
        <v>6</v>
      </c>
      <c r="S23" s="10">
        <v>0</v>
      </c>
      <c r="T23" s="10">
        <f>(P23+Q23+R23+S23)*0.2</f>
        <v>3.4</v>
      </c>
      <c r="U23" s="10">
        <v>60</v>
      </c>
      <c r="V23" s="10">
        <v>8</v>
      </c>
      <c r="W23" s="10">
        <f>(U23+V23)*0.1</f>
        <v>6.8</v>
      </c>
      <c r="X23" s="10">
        <f>M23+O23+T23+W23</f>
        <v>71.58</v>
      </c>
      <c r="Y23" s="39">
        <v>18</v>
      </c>
      <c r="Z23" s="40">
        <f>Y23/53</f>
        <v>0.339622641509434</v>
      </c>
      <c r="AA23" s="41"/>
      <c r="AB23" s="42"/>
      <c r="AC23" s="42"/>
      <c r="AD23" s="42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</row>
    <row r="24" ht="17.6" spans="1:106">
      <c r="A24" s="10" t="s">
        <v>48</v>
      </c>
      <c r="B24" s="10">
        <v>8150120078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20</v>
      </c>
      <c r="N24" s="10">
        <v>80.1</v>
      </c>
      <c r="O24" s="10">
        <f>N24/2</f>
        <v>40.05</v>
      </c>
      <c r="P24" s="12">
        <v>9.5</v>
      </c>
      <c r="Q24" s="12">
        <v>6</v>
      </c>
      <c r="R24" s="10">
        <v>8</v>
      </c>
      <c r="S24" s="10">
        <v>0</v>
      </c>
      <c r="T24" s="10">
        <f>(P24+Q24+R24+S24)*0.2</f>
        <v>4.7</v>
      </c>
      <c r="U24" s="10">
        <v>60</v>
      </c>
      <c r="V24" s="10">
        <v>8</v>
      </c>
      <c r="W24" s="10">
        <f>(U24+V24)*0.1</f>
        <v>6.8</v>
      </c>
      <c r="X24" s="10">
        <f>M24+O24+T24+W24</f>
        <v>71.55</v>
      </c>
      <c r="Y24" s="39">
        <v>19</v>
      </c>
      <c r="Z24" s="40">
        <f>Y24/53</f>
        <v>0.358490566037736</v>
      </c>
      <c r="AA24" s="41"/>
      <c r="AB24" s="42"/>
      <c r="AC24" s="42"/>
      <c r="AD24" s="42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</row>
    <row r="25" ht="17.6" spans="1:106">
      <c r="A25" s="11" t="s">
        <v>49</v>
      </c>
      <c r="B25" s="10">
        <v>8150120092</v>
      </c>
      <c r="C25" s="11">
        <v>0</v>
      </c>
      <c r="D25" s="10">
        <v>0</v>
      </c>
      <c r="E25" s="11">
        <v>0</v>
      </c>
      <c r="F25" s="10">
        <v>0</v>
      </c>
      <c r="G25" s="11">
        <v>0</v>
      </c>
      <c r="H25" s="10">
        <v>0</v>
      </c>
      <c r="I25" s="11">
        <v>0</v>
      </c>
      <c r="J25" s="10">
        <v>0</v>
      </c>
      <c r="K25" s="11">
        <v>0</v>
      </c>
      <c r="L25" s="10">
        <v>0</v>
      </c>
      <c r="M25" s="10">
        <v>20</v>
      </c>
      <c r="N25" s="10">
        <v>78.1</v>
      </c>
      <c r="O25" s="10">
        <f>N25/2</f>
        <v>39.05</v>
      </c>
      <c r="P25" s="10">
        <v>13</v>
      </c>
      <c r="Q25" s="11">
        <v>6</v>
      </c>
      <c r="R25" s="10">
        <v>6</v>
      </c>
      <c r="S25" s="11">
        <v>2.4</v>
      </c>
      <c r="T25" s="10">
        <f>(P25+Q25+R25+S25)*0.2</f>
        <v>5.48</v>
      </c>
      <c r="U25" s="11">
        <v>60</v>
      </c>
      <c r="V25" s="10">
        <v>8</v>
      </c>
      <c r="W25" s="10">
        <f>(U25+V25)*0.1</f>
        <v>6.8</v>
      </c>
      <c r="X25" s="10">
        <f>M25+O25+T25+W25</f>
        <v>71.33</v>
      </c>
      <c r="Y25" s="39">
        <v>20</v>
      </c>
      <c r="Z25" s="40">
        <f>Y25/53</f>
        <v>0.377358490566038</v>
      </c>
      <c r="AA25" s="41"/>
      <c r="AB25" s="42"/>
      <c r="AC25" s="42"/>
      <c r="AD25" s="42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</row>
    <row r="26" ht="17.6" spans="1:106">
      <c r="A26" s="11" t="s">
        <v>50</v>
      </c>
      <c r="B26" s="10">
        <v>8150120093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20</v>
      </c>
      <c r="N26" s="10">
        <v>79.62</v>
      </c>
      <c r="O26" s="10">
        <f>N26/2</f>
        <v>39.81</v>
      </c>
      <c r="P26" s="22">
        <v>5</v>
      </c>
      <c r="Q26" s="27">
        <v>10</v>
      </c>
      <c r="R26" s="10">
        <v>6</v>
      </c>
      <c r="S26" s="10">
        <v>0</v>
      </c>
      <c r="T26" s="10">
        <f>(P26+Q26+R26+S26)*0.2</f>
        <v>4.2</v>
      </c>
      <c r="U26" s="10">
        <v>60</v>
      </c>
      <c r="V26" s="10">
        <v>8</v>
      </c>
      <c r="W26" s="10">
        <f>(U26+V26)*0.1</f>
        <v>6.8</v>
      </c>
      <c r="X26" s="10">
        <f>M26+O26+T26+W26</f>
        <v>70.81</v>
      </c>
      <c r="Y26" s="39">
        <v>21</v>
      </c>
      <c r="Z26" s="40">
        <f t="shared" si="0"/>
        <v>0.39622641509434</v>
      </c>
      <c r="AA26" s="41"/>
      <c r="AB26" s="42"/>
      <c r="AC26" s="42"/>
      <c r="AD26" s="42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</row>
    <row r="27" ht="17.6" spans="1:106">
      <c r="A27" s="11" t="s">
        <v>51</v>
      </c>
      <c r="B27" s="10">
        <v>8150120077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20</v>
      </c>
      <c r="N27" s="10">
        <v>79.57</v>
      </c>
      <c r="O27" s="10">
        <f>N27/2</f>
        <v>39.785</v>
      </c>
      <c r="P27" s="22">
        <v>6.5</v>
      </c>
      <c r="Q27" s="22">
        <v>6</v>
      </c>
      <c r="R27" s="10">
        <v>8</v>
      </c>
      <c r="S27" s="10">
        <v>0</v>
      </c>
      <c r="T27" s="10">
        <f>(P27+Q27+R27+S27)*0.2</f>
        <v>4.1</v>
      </c>
      <c r="U27" s="10">
        <v>60</v>
      </c>
      <c r="V27" s="34">
        <v>8.5</v>
      </c>
      <c r="W27" s="10">
        <f>(U27+V27)*0.1</f>
        <v>6.85</v>
      </c>
      <c r="X27" s="10">
        <f>M27+O27+T27+W27</f>
        <v>70.735</v>
      </c>
      <c r="Y27" s="39">
        <v>22</v>
      </c>
      <c r="Z27" s="40">
        <f>Y27/53</f>
        <v>0.415094339622642</v>
      </c>
      <c r="AA27" s="41"/>
      <c r="AB27" s="42"/>
      <c r="AC27" s="42"/>
      <c r="AD27" s="42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</row>
    <row r="28" ht="17.6" spans="1:106">
      <c r="A28" s="10" t="s">
        <v>52</v>
      </c>
      <c r="B28" s="10">
        <v>8150120106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20</v>
      </c>
      <c r="N28" s="10">
        <v>82</v>
      </c>
      <c r="O28" s="10">
        <f>N28/2</f>
        <v>41</v>
      </c>
      <c r="P28" s="22">
        <v>10</v>
      </c>
      <c r="Q28" s="22">
        <v>4</v>
      </c>
      <c r="R28" s="10">
        <v>0</v>
      </c>
      <c r="S28" s="10">
        <v>0</v>
      </c>
      <c r="T28" s="10">
        <f>(P28+Q28+R28+S28)*0.2</f>
        <v>2.8</v>
      </c>
      <c r="U28" s="10">
        <v>60</v>
      </c>
      <c r="V28" s="10">
        <v>8</v>
      </c>
      <c r="W28" s="10">
        <f>(U28+V28)*0.1</f>
        <v>6.8</v>
      </c>
      <c r="X28" s="10">
        <f>M28+O28+T28+W28</f>
        <v>70.6</v>
      </c>
      <c r="Y28" s="39">
        <v>23</v>
      </c>
      <c r="Z28" s="40">
        <f>Y28/53</f>
        <v>0.433962264150943</v>
      </c>
      <c r="AA28" s="41"/>
      <c r="AB28" s="42"/>
      <c r="AC28" s="42"/>
      <c r="AD28" s="42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</row>
    <row r="29" ht="17.6" spans="1:106">
      <c r="A29" s="10" t="s">
        <v>53</v>
      </c>
      <c r="B29" s="10">
        <v>8150120069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20</v>
      </c>
      <c r="N29" s="10">
        <v>79.67</v>
      </c>
      <c r="O29" s="10">
        <f>N29/2</f>
        <v>39.835</v>
      </c>
      <c r="P29" s="12">
        <v>7</v>
      </c>
      <c r="Q29" s="12">
        <v>6</v>
      </c>
      <c r="R29" s="10">
        <v>6</v>
      </c>
      <c r="S29" s="10">
        <v>0.5</v>
      </c>
      <c r="T29" s="10">
        <f>(P29+Q29+R29+S29)*0.2</f>
        <v>3.9</v>
      </c>
      <c r="U29" s="10">
        <v>60</v>
      </c>
      <c r="V29" s="10">
        <v>8</v>
      </c>
      <c r="W29" s="10">
        <f>(U29+V29)*0.1</f>
        <v>6.8</v>
      </c>
      <c r="X29" s="10">
        <f>M29+O29+T29+W29</f>
        <v>70.535</v>
      </c>
      <c r="Y29" s="39">
        <v>24</v>
      </c>
      <c r="Z29" s="40">
        <f>Y29/53</f>
        <v>0.452830188679245</v>
      </c>
      <c r="AA29" s="41"/>
      <c r="AB29" s="42"/>
      <c r="AC29" s="42"/>
      <c r="AD29" s="42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</row>
    <row r="30" ht="17.6" spans="1:106">
      <c r="A30" s="10" t="s">
        <v>54</v>
      </c>
      <c r="B30" s="10">
        <v>8150120085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20</v>
      </c>
      <c r="N30" s="10">
        <v>78.95</v>
      </c>
      <c r="O30" s="10">
        <f>N30/2</f>
        <v>39.475</v>
      </c>
      <c r="P30" s="22">
        <v>10</v>
      </c>
      <c r="Q30" s="22">
        <v>4</v>
      </c>
      <c r="R30" s="10">
        <v>6</v>
      </c>
      <c r="S30" s="10">
        <v>1</v>
      </c>
      <c r="T30" s="10">
        <f>(P30+Q30+R30+S30)*0.2</f>
        <v>4.2</v>
      </c>
      <c r="U30" s="10">
        <v>60</v>
      </c>
      <c r="V30" s="10">
        <v>8</v>
      </c>
      <c r="W30" s="10">
        <f>(U30+V30)*0.1</f>
        <v>6.8</v>
      </c>
      <c r="X30" s="10">
        <f>M30+O30+T30+W30</f>
        <v>70.475</v>
      </c>
      <c r="Y30" s="39">
        <v>25</v>
      </c>
      <c r="Z30" s="40">
        <f t="shared" si="0"/>
        <v>0.471698113207547</v>
      </c>
      <c r="AA30" s="41"/>
      <c r="AB30" s="42"/>
      <c r="AC30" s="42"/>
      <c r="AD30" s="42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</row>
    <row r="31" ht="17.6" spans="1:106">
      <c r="A31" s="10" t="s">
        <v>55</v>
      </c>
      <c r="B31" s="10">
        <v>8150120080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20</v>
      </c>
      <c r="N31" s="10">
        <v>82.29</v>
      </c>
      <c r="O31" s="10">
        <f>N31/2</f>
        <v>41.145</v>
      </c>
      <c r="P31" s="24">
        <v>10</v>
      </c>
      <c r="Q31" s="24">
        <v>4</v>
      </c>
      <c r="R31" s="10">
        <v>0</v>
      </c>
      <c r="S31" s="10">
        <v>0</v>
      </c>
      <c r="T31" s="10">
        <f>(P31+Q31+R31+S31)*0.2</f>
        <v>2.8</v>
      </c>
      <c r="U31" s="10">
        <v>60</v>
      </c>
      <c r="V31" s="10">
        <v>4</v>
      </c>
      <c r="W31" s="10">
        <f>(U31+V31)*0.1</f>
        <v>6.4</v>
      </c>
      <c r="X31" s="10">
        <f>M31+O31+T31+W31</f>
        <v>70.345</v>
      </c>
      <c r="Y31" s="39">
        <v>26</v>
      </c>
      <c r="Z31" s="40">
        <f t="shared" si="0"/>
        <v>0.490566037735849</v>
      </c>
      <c r="AA31" s="41"/>
      <c r="AB31" s="42"/>
      <c r="AC31" s="42"/>
      <c r="AD31" s="42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</row>
    <row r="32" ht="17.6" spans="1:106">
      <c r="A32" s="10" t="s">
        <v>56</v>
      </c>
      <c r="B32" s="10">
        <v>8150120083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20</v>
      </c>
      <c r="N32" s="10">
        <v>80.2</v>
      </c>
      <c r="O32" s="10">
        <f>N32/2</f>
        <v>40.1</v>
      </c>
      <c r="P32" s="12">
        <v>8</v>
      </c>
      <c r="Q32" s="12">
        <v>5</v>
      </c>
      <c r="R32" s="10">
        <v>4</v>
      </c>
      <c r="S32" s="10">
        <v>0</v>
      </c>
      <c r="T32" s="10">
        <f>(P32+Q32+R32+S32)*0.2</f>
        <v>3.4</v>
      </c>
      <c r="U32" s="10">
        <v>60</v>
      </c>
      <c r="V32" s="10">
        <v>8</v>
      </c>
      <c r="W32" s="10">
        <f>(U32+V32)*0.1</f>
        <v>6.8</v>
      </c>
      <c r="X32" s="10">
        <f>M32+O32+T32+W32</f>
        <v>70.3</v>
      </c>
      <c r="Y32" s="39">
        <v>27</v>
      </c>
      <c r="Z32" s="40">
        <f t="shared" si="0"/>
        <v>0.509433962264151</v>
      </c>
      <c r="AA32" s="41"/>
      <c r="AB32" s="42"/>
      <c r="AC32" s="42"/>
      <c r="AD32" s="42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</row>
    <row r="33" ht="17.6" spans="1:106">
      <c r="A33" s="10" t="s">
        <v>57</v>
      </c>
      <c r="B33" s="10">
        <v>8150120084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20</v>
      </c>
      <c r="N33" s="10">
        <v>80.1</v>
      </c>
      <c r="O33" s="10">
        <f>N33/2</f>
        <v>40.05</v>
      </c>
      <c r="P33" s="22">
        <v>10</v>
      </c>
      <c r="Q33" s="22">
        <v>4</v>
      </c>
      <c r="R33" s="10">
        <v>2</v>
      </c>
      <c r="S33" s="10">
        <v>0</v>
      </c>
      <c r="T33" s="10">
        <f>(P33+Q33+R33+S33)*0.2</f>
        <v>3.2</v>
      </c>
      <c r="U33" s="10">
        <v>60</v>
      </c>
      <c r="V33" s="10">
        <v>8</v>
      </c>
      <c r="W33" s="10">
        <f>(U33+V33)*0.1</f>
        <v>6.8</v>
      </c>
      <c r="X33" s="10">
        <f>M33+O33+T33+W33</f>
        <v>70.05</v>
      </c>
      <c r="Y33" s="39">
        <v>28</v>
      </c>
      <c r="Z33" s="40">
        <f>Y33/53</f>
        <v>0.528301886792453</v>
      </c>
      <c r="AA33" s="41"/>
      <c r="AB33" s="42"/>
      <c r="AC33" s="42"/>
      <c r="AD33" s="42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</row>
    <row r="34" ht="17.6" spans="1:106">
      <c r="A34" s="10" t="s">
        <v>58</v>
      </c>
      <c r="B34" s="10">
        <v>8150120101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20</v>
      </c>
      <c r="N34" s="10">
        <v>80.48</v>
      </c>
      <c r="O34" s="10">
        <f>N34/2</f>
        <v>40.24</v>
      </c>
      <c r="P34" s="22">
        <v>5</v>
      </c>
      <c r="Q34" s="22">
        <v>4</v>
      </c>
      <c r="R34" s="10">
        <v>6</v>
      </c>
      <c r="S34" s="10">
        <v>0</v>
      </c>
      <c r="T34" s="10">
        <f>(P34+Q34+R34+S34)*0.2</f>
        <v>3</v>
      </c>
      <c r="U34" s="10">
        <v>60</v>
      </c>
      <c r="V34" s="10">
        <v>8</v>
      </c>
      <c r="W34" s="10">
        <f>(U34+V34)*0.1</f>
        <v>6.8</v>
      </c>
      <c r="X34" s="10">
        <f>M34+O34+T34+W34</f>
        <v>70.04</v>
      </c>
      <c r="Y34" s="39">
        <v>29</v>
      </c>
      <c r="Z34" s="40">
        <f>Y34/53</f>
        <v>0.547169811320755</v>
      </c>
      <c r="AA34" s="41"/>
      <c r="AB34" s="42"/>
      <c r="AC34" s="42"/>
      <c r="AD34" s="42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</row>
    <row r="35" ht="17.6" spans="1:106">
      <c r="A35" s="10" t="s">
        <v>59</v>
      </c>
      <c r="B35" s="10">
        <v>8150120067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20</v>
      </c>
      <c r="N35" s="10">
        <v>80.8</v>
      </c>
      <c r="O35" s="10">
        <f>N35/2</f>
        <v>40.4</v>
      </c>
      <c r="P35" s="22">
        <v>10</v>
      </c>
      <c r="Q35" s="22">
        <v>4</v>
      </c>
      <c r="R35" s="10">
        <v>0</v>
      </c>
      <c r="S35" s="10">
        <v>0</v>
      </c>
      <c r="T35" s="10">
        <f>(P35+Q35+R35+S35)*0.2</f>
        <v>2.8</v>
      </c>
      <c r="U35" s="10">
        <v>60</v>
      </c>
      <c r="V35" s="10">
        <v>8</v>
      </c>
      <c r="W35" s="10">
        <f>(U35+V35)*0.1</f>
        <v>6.8</v>
      </c>
      <c r="X35" s="10">
        <f>M35+O35+T35+W35</f>
        <v>70</v>
      </c>
      <c r="Y35" s="39">
        <v>30</v>
      </c>
      <c r="Z35" s="40">
        <f t="shared" si="0"/>
        <v>0.566037735849057</v>
      </c>
      <c r="AA35" s="41"/>
      <c r="AB35" s="42"/>
      <c r="AC35" s="42"/>
      <c r="AD35" s="42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</row>
    <row r="36" ht="17.6" spans="1:106">
      <c r="A36" s="10" t="s">
        <v>60</v>
      </c>
      <c r="B36" s="10">
        <v>8150120097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20</v>
      </c>
      <c r="N36" s="10">
        <v>81.33</v>
      </c>
      <c r="O36" s="10">
        <f>N36/2</f>
        <v>40.665</v>
      </c>
      <c r="P36" s="24">
        <v>10</v>
      </c>
      <c r="Q36" s="24">
        <v>4</v>
      </c>
      <c r="R36" s="10">
        <v>0</v>
      </c>
      <c r="S36" s="10">
        <v>0</v>
      </c>
      <c r="T36" s="10">
        <f>(P36+Q36+R36+S36)*0.2</f>
        <v>2.8</v>
      </c>
      <c r="U36" s="10">
        <v>60</v>
      </c>
      <c r="V36" s="10">
        <v>4</v>
      </c>
      <c r="W36" s="10">
        <f>(U36+V36)*0.1</f>
        <v>6.4</v>
      </c>
      <c r="X36" s="10">
        <f>M36+O36+T36+W36</f>
        <v>69.865</v>
      </c>
      <c r="Y36" s="39">
        <v>31</v>
      </c>
      <c r="Z36" s="40">
        <f>Y36/53</f>
        <v>0.584905660377358</v>
      </c>
      <c r="AA36" s="41"/>
      <c r="AB36" s="42"/>
      <c r="AC36" s="42"/>
      <c r="AD36" s="42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</row>
    <row r="37" ht="17.6" spans="1:106">
      <c r="A37" s="11" t="s">
        <v>61</v>
      </c>
      <c r="B37" s="11">
        <v>8150120102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0">
        <v>20</v>
      </c>
      <c r="N37" s="11">
        <v>75.9</v>
      </c>
      <c r="O37" s="10">
        <f>N37/2</f>
        <v>37.95</v>
      </c>
      <c r="P37" s="11">
        <v>11</v>
      </c>
      <c r="Q37" s="11">
        <v>4</v>
      </c>
      <c r="R37" s="11">
        <v>8</v>
      </c>
      <c r="S37" s="11">
        <v>2.4</v>
      </c>
      <c r="T37" s="10">
        <f>(P37+Q37+R37+S37)*0.2</f>
        <v>5.08</v>
      </c>
      <c r="U37" s="11">
        <v>60</v>
      </c>
      <c r="V37" s="11">
        <v>8</v>
      </c>
      <c r="W37" s="10">
        <f>(U37+V37)*0.1</f>
        <v>6.8</v>
      </c>
      <c r="X37" s="10">
        <f>M37+O37+T37+W37</f>
        <v>69.83</v>
      </c>
      <c r="Y37" s="39">
        <v>32</v>
      </c>
      <c r="Z37" s="40">
        <f>Y37/53</f>
        <v>0.60377358490566</v>
      </c>
      <c r="AA37" s="41"/>
      <c r="AB37" s="42"/>
      <c r="AC37" s="42"/>
      <c r="AD37" s="42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</row>
    <row r="38" ht="17.6" spans="1:106">
      <c r="A38" s="10" t="s">
        <v>62</v>
      </c>
      <c r="B38" s="10">
        <v>8150120071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20</v>
      </c>
      <c r="N38" s="10">
        <v>77.24</v>
      </c>
      <c r="O38" s="10">
        <f>N38/2</f>
        <v>38.62</v>
      </c>
      <c r="P38" s="22">
        <v>10</v>
      </c>
      <c r="Q38" s="22">
        <v>6</v>
      </c>
      <c r="R38" s="10">
        <v>6</v>
      </c>
      <c r="S38" s="10">
        <v>0</v>
      </c>
      <c r="T38" s="10">
        <f>(P38+Q38+R38+S38)*0.2</f>
        <v>4.4</v>
      </c>
      <c r="U38" s="10">
        <v>60</v>
      </c>
      <c r="V38" s="34">
        <v>8</v>
      </c>
      <c r="W38" s="10">
        <f>(U38+V38)*0.1</f>
        <v>6.8</v>
      </c>
      <c r="X38" s="10">
        <f>M38+O38+T38+W38</f>
        <v>69.82</v>
      </c>
      <c r="Y38" s="39">
        <v>33</v>
      </c>
      <c r="Z38" s="40">
        <f>Y38/53</f>
        <v>0.622641509433962</v>
      </c>
      <c r="AA38" s="41"/>
      <c r="AB38" s="42"/>
      <c r="AC38" s="42"/>
      <c r="AD38" s="42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</row>
    <row r="39" ht="14.4" spans="1:106">
      <c r="A39" s="10" t="s">
        <v>63</v>
      </c>
      <c r="B39" s="10">
        <v>8150120076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20</v>
      </c>
      <c r="N39" s="10">
        <v>80</v>
      </c>
      <c r="O39" s="10">
        <f>N39/2</f>
        <v>40</v>
      </c>
      <c r="P39" s="23">
        <v>5</v>
      </c>
      <c r="Q39" s="23">
        <v>4</v>
      </c>
      <c r="R39" s="10">
        <v>6</v>
      </c>
      <c r="S39" s="10">
        <v>0</v>
      </c>
      <c r="T39" s="10">
        <f>(P39+Q39+R39+S39)*0.2</f>
        <v>3</v>
      </c>
      <c r="U39" s="10">
        <v>60</v>
      </c>
      <c r="V39" s="10">
        <v>8</v>
      </c>
      <c r="W39" s="10">
        <f>(U39+V39)*0.1</f>
        <v>6.8</v>
      </c>
      <c r="X39" s="10">
        <f>M39+O39+T39+W39</f>
        <v>69.8</v>
      </c>
      <c r="Y39" s="39">
        <v>34</v>
      </c>
      <c r="Z39" s="40">
        <f>Y39/53</f>
        <v>0.641509433962264</v>
      </c>
      <c r="AA39" s="43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</row>
    <row r="40" ht="14.4" spans="1:106">
      <c r="A40" s="11" t="s">
        <v>64</v>
      </c>
      <c r="B40" s="10">
        <v>8150120059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20</v>
      </c>
      <c r="N40" s="10">
        <v>77.35</v>
      </c>
      <c r="O40" s="10">
        <f>N40/2</f>
        <v>38.675</v>
      </c>
      <c r="P40" s="22">
        <v>10</v>
      </c>
      <c r="Q40" s="22">
        <v>6</v>
      </c>
      <c r="R40" s="10">
        <v>6</v>
      </c>
      <c r="S40" s="10">
        <v>0</v>
      </c>
      <c r="T40" s="10">
        <f>(P40+Q40+R40+S40)*0.2</f>
        <v>4.4</v>
      </c>
      <c r="U40" s="10">
        <v>60</v>
      </c>
      <c r="V40" s="10">
        <v>6</v>
      </c>
      <c r="W40" s="10">
        <f>(U40+V40)*0.1</f>
        <v>6.6</v>
      </c>
      <c r="X40" s="10">
        <f>M40+O40+T40+W40</f>
        <v>69.675</v>
      </c>
      <c r="Y40" s="39">
        <v>35</v>
      </c>
      <c r="Z40" s="40">
        <f>Y40/53</f>
        <v>0.660377358490566</v>
      </c>
      <c r="AA40" s="43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</row>
    <row r="41" ht="14.4" spans="1:106">
      <c r="A41" s="10" t="s">
        <v>65</v>
      </c>
      <c r="B41" s="10">
        <v>8150120079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20</v>
      </c>
      <c r="N41" s="10">
        <v>80</v>
      </c>
      <c r="O41" s="10">
        <f t="shared" ref="O39:O58" si="1">N41/2</f>
        <v>40</v>
      </c>
      <c r="P41" s="23">
        <v>5</v>
      </c>
      <c r="Q41" s="23">
        <v>4</v>
      </c>
      <c r="R41" s="10">
        <v>2</v>
      </c>
      <c r="S41" s="10">
        <v>0</v>
      </c>
      <c r="T41" s="10">
        <f t="shared" ref="T39:T58" si="2">(P41+Q41+R41+S41)*0.2</f>
        <v>2.2</v>
      </c>
      <c r="U41" s="10">
        <v>60</v>
      </c>
      <c r="V41" s="10">
        <v>12</v>
      </c>
      <c r="W41" s="10">
        <f t="shared" ref="W39:W58" si="3">(U41+V41)*0.1</f>
        <v>7.2</v>
      </c>
      <c r="X41" s="10">
        <f t="shared" ref="X39:X58" si="4">M41+O41+T41+W41</f>
        <v>69.4</v>
      </c>
      <c r="Y41" s="39">
        <v>36</v>
      </c>
      <c r="Z41" s="40">
        <f t="shared" si="0"/>
        <v>0.679245283018868</v>
      </c>
      <c r="AA41" s="43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</row>
    <row r="42" ht="14.4" spans="1:106">
      <c r="A42" s="10" t="s">
        <v>66</v>
      </c>
      <c r="B42" s="10">
        <v>8150120072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20</v>
      </c>
      <c r="N42" s="10">
        <v>75.9</v>
      </c>
      <c r="O42" s="10">
        <f t="shared" si="1"/>
        <v>37.95</v>
      </c>
      <c r="P42" s="12">
        <v>5</v>
      </c>
      <c r="Q42" s="12">
        <v>10</v>
      </c>
      <c r="R42" s="10">
        <v>0</v>
      </c>
      <c r="S42" s="10">
        <v>0</v>
      </c>
      <c r="T42" s="10">
        <f t="shared" si="2"/>
        <v>3</v>
      </c>
      <c r="U42" s="10">
        <v>60</v>
      </c>
      <c r="V42" s="10">
        <v>18</v>
      </c>
      <c r="W42" s="10">
        <f t="shared" si="3"/>
        <v>7.8</v>
      </c>
      <c r="X42" s="10">
        <f t="shared" si="4"/>
        <v>68.75</v>
      </c>
      <c r="Y42" s="39">
        <v>37</v>
      </c>
      <c r="Z42" s="40">
        <f t="shared" si="0"/>
        <v>0.69811320754717</v>
      </c>
      <c r="AA42" s="43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</row>
    <row r="43" ht="14.4" spans="1:106">
      <c r="A43" s="10" t="s">
        <v>67</v>
      </c>
      <c r="B43" s="10">
        <v>8150120075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20</v>
      </c>
      <c r="N43" s="10">
        <v>79.9</v>
      </c>
      <c r="O43" s="10">
        <f t="shared" si="1"/>
        <v>39.95</v>
      </c>
      <c r="P43" s="23">
        <v>5</v>
      </c>
      <c r="Q43" s="23">
        <v>4</v>
      </c>
      <c r="R43" s="10">
        <v>0</v>
      </c>
      <c r="S43" s="10">
        <v>0</v>
      </c>
      <c r="T43" s="10">
        <f t="shared" si="2"/>
        <v>1.8</v>
      </c>
      <c r="U43" s="10">
        <v>60</v>
      </c>
      <c r="V43" s="10">
        <v>8</v>
      </c>
      <c r="W43" s="10">
        <f t="shared" si="3"/>
        <v>6.8</v>
      </c>
      <c r="X43" s="10">
        <f t="shared" si="4"/>
        <v>68.55</v>
      </c>
      <c r="Y43" s="39">
        <v>38</v>
      </c>
      <c r="Z43" s="40">
        <f t="shared" si="0"/>
        <v>0.716981132075472</v>
      </c>
      <c r="AA43" s="43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</row>
    <row r="44" ht="14.4" spans="1:106">
      <c r="A44" s="11" t="s">
        <v>68</v>
      </c>
      <c r="B44" s="10">
        <v>8150120112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20</v>
      </c>
      <c r="N44" s="10">
        <v>78.95</v>
      </c>
      <c r="O44" s="10">
        <f t="shared" si="1"/>
        <v>39.475</v>
      </c>
      <c r="P44" s="23">
        <v>5</v>
      </c>
      <c r="Q44" s="23">
        <v>4</v>
      </c>
      <c r="R44" s="10">
        <v>0</v>
      </c>
      <c r="S44" s="10">
        <v>0</v>
      </c>
      <c r="T44" s="10">
        <f t="shared" si="2"/>
        <v>1.8</v>
      </c>
      <c r="U44" s="11">
        <v>60</v>
      </c>
      <c r="V44" s="10">
        <v>8</v>
      </c>
      <c r="W44" s="10">
        <f t="shared" si="3"/>
        <v>6.8</v>
      </c>
      <c r="X44" s="10">
        <f t="shared" si="4"/>
        <v>68.075</v>
      </c>
      <c r="Y44" s="39">
        <v>39</v>
      </c>
      <c r="Z44" s="40">
        <f t="shared" si="0"/>
        <v>0.735849056603774</v>
      </c>
      <c r="AA44" s="43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</row>
    <row r="45" ht="14.4" spans="1:106">
      <c r="A45" s="10" t="s">
        <v>69</v>
      </c>
      <c r="B45" s="10">
        <v>8150120108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20</v>
      </c>
      <c r="N45" s="10">
        <v>76.5</v>
      </c>
      <c r="O45" s="10">
        <f t="shared" si="1"/>
        <v>38.25</v>
      </c>
      <c r="P45" s="24">
        <v>10</v>
      </c>
      <c r="Q45" s="24">
        <v>4</v>
      </c>
      <c r="R45" s="10">
        <v>0</v>
      </c>
      <c r="S45" s="10">
        <v>0</v>
      </c>
      <c r="T45" s="10">
        <f t="shared" si="2"/>
        <v>2.8</v>
      </c>
      <c r="U45" s="10">
        <v>60</v>
      </c>
      <c r="V45" s="10">
        <v>8</v>
      </c>
      <c r="W45" s="10">
        <f t="shared" si="3"/>
        <v>6.8</v>
      </c>
      <c r="X45" s="10">
        <f t="shared" si="4"/>
        <v>67.85</v>
      </c>
      <c r="Y45" s="39">
        <v>40</v>
      </c>
      <c r="Z45" s="40">
        <f t="shared" si="0"/>
        <v>0.754716981132076</v>
      </c>
      <c r="AA45" s="43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</row>
    <row r="46" ht="14.4" spans="1:106">
      <c r="A46" s="11" t="s">
        <v>70</v>
      </c>
      <c r="B46" s="10">
        <v>8150120062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20</v>
      </c>
      <c r="N46" s="10">
        <v>76</v>
      </c>
      <c r="O46" s="10">
        <f t="shared" si="1"/>
        <v>38</v>
      </c>
      <c r="P46" s="22">
        <v>0</v>
      </c>
      <c r="Q46" s="22">
        <v>8</v>
      </c>
      <c r="R46" s="10">
        <v>6</v>
      </c>
      <c r="S46" s="10">
        <v>0</v>
      </c>
      <c r="T46" s="10">
        <f t="shared" si="2"/>
        <v>2.8</v>
      </c>
      <c r="U46" s="10">
        <v>60</v>
      </c>
      <c r="V46" s="10">
        <v>8</v>
      </c>
      <c r="W46" s="10">
        <f t="shared" si="3"/>
        <v>6.8</v>
      </c>
      <c r="X46" s="10">
        <f t="shared" si="4"/>
        <v>67.6</v>
      </c>
      <c r="Y46" s="39">
        <v>41</v>
      </c>
      <c r="Z46" s="40">
        <f t="shared" si="0"/>
        <v>0.773584905660377</v>
      </c>
      <c r="AA46" s="43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</row>
    <row r="47" ht="14.4" spans="1:106">
      <c r="A47" s="10" t="s">
        <v>71</v>
      </c>
      <c r="B47" s="10">
        <v>8150120090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20</v>
      </c>
      <c r="N47" s="10">
        <v>75.8</v>
      </c>
      <c r="O47" s="10">
        <f t="shared" si="1"/>
        <v>37.9</v>
      </c>
      <c r="P47" s="22">
        <v>10</v>
      </c>
      <c r="Q47" s="22">
        <v>4</v>
      </c>
      <c r="R47" s="10">
        <v>0</v>
      </c>
      <c r="S47" s="10">
        <v>0</v>
      </c>
      <c r="T47" s="10">
        <f t="shared" si="2"/>
        <v>2.8</v>
      </c>
      <c r="U47" s="10">
        <v>60</v>
      </c>
      <c r="V47" s="10">
        <v>8</v>
      </c>
      <c r="W47" s="10">
        <f t="shared" si="3"/>
        <v>6.8</v>
      </c>
      <c r="X47" s="10">
        <f t="shared" si="4"/>
        <v>67.5</v>
      </c>
      <c r="Y47" s="39">
        <v>42</v>
      </c>
      <c r="Z47" s="40">
        <f t="shared" si="0"/>
        <v>0.792452830188679</v>
      </c>
      <c r="AA47" s="43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</row>
    <row r="48" ht="14.4" spans="1:106">
      <c r="A48" s="10" t="s">
        <v>72</v>
      </c>
      <c r="B48" s="13">
        <v>8158120094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20</v>
      </c>
      <c r="N48" s="10">
        <v>76.33</v>
      </c>
      <c r="O48" s="10">
        <f t="shared" si="1"/>
        <v>38.165</v>
      </c>
      <c r="P48" s="22">
        <v>0.5</v>
      </c>
      <c r="Q48" s="28">
        <v>12</v>
      </c>
      <c r="R48" s="13">
        <v>0</v>
      </c>
      <c r="S48" s="10">
        <v>0</v>
      </c>
      <c r="T48" s="10">
        <f t="shared" si="2"/>
        <v>2.5</v>
      </c>
      <c r="U48" s="10">
        <v>60</v>
      </c>
      <c r="V48" s="10">
        <v>8</v>
      </c>
      <c r="W48" s="10">
        <f t="shared" si="3"/>
        <v>6.8</v>
      </c>
      <c r="X48" s="10">
        <f t="shared" si="4"/>
        <v>67.465</v>
      </c>
      <c r="Y48" s="39">
        <v>43</v>
      </c>
      <c r="Z48" s="40">
        <f t="shared" si="0"/>
        <v>0.811320754716981</v>
      </c>
      <c r="AA48" s="4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</row>
    <row r="49" ht="14.4" spans="1:106">
      <c r="A49" s="10" t="s">
        <v>73</v>
      </c>
      <c r="B49" s="13">
        <v>8150120104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20</v>
      </c>
      <c r="N49" s="10">
        <v>77.05</v>
      </c>
      <c r="O49" s="10">
        <f t="shared" si="1"/>
        <v>38.525</v>
      </c>
      <c r="P49" s="12">
        <v>5</v>
      </c>
      <c r="Q49" s="29">
        <v>5</v>
      </c>
      <c r="R49" s="13">
        <v>0</v>
      </c>
      <c r="S49" s="10">
        <v>0</v>
      </c>
      <c r="T49" s="10">
        <f t="shared" si="2"/>
        <v>2</v>
      </c>
      <c r="U49" s="10">
        <v>60</v>
      </c>
      <c r="V49" s="10">
        <v>8</v>
      </c>
      <c r="W49" s="10">
        <f t="shared" si="3"/>
        <v>6.8</v>
      </c>
      <c r="X49" s="10">
        <f t="shared" si="4"/>
        <v>67.325</v>
      </c>
      <c r="Y49" s="39">
        <v>44</v>
      </c>
      <c r="Z49" s="40">
        <f t="shared" si="0"/>
        <v>0.830188679245283</v>
      </c>
      <c r="AA49" s="4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</row>
    <row r="50" ht="14.4" spans="1:106">
      <c r="A50" s="10" t="s">
        <v>74</v>
      </c>
      <c r="B50" s="13">
        <v>8150120064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20</v>
      </c>
      <c r="N50" s="10">
        <v>74.43</v>
      </c>
      <c r="O50" s="10">
        <f t="shared" si="1"/>
        <v>37.215</v>
      </c>
      <c r="P50" s="12">
        <v>0</v>
      </c>
      <c r="Q50" s="29">
        <v>4</v>
      </c>
      <c r="R50" s="13">
        <v>8</v>
      </c>
      <c r="S50" s="10">
        <v>0</v>
      </c>
      <c r="T50" s="10">
        <f t="shared" si="2"/>
        <v>2.4</v>
      </c>
      <c r="U50" s="10">
        <v>60</v>
      </c>
      <c r="V50" s="10">
        <v>10</v>
      </c>
      <c r="W50" s="10">
        <f t="shared" si="3"/>
        <v>7</v>
      </c>
      <c r="X50" s="10">
        <f t="shared" si="4"/>
        <v>66.615</v>
      </c>
      <c r="Y50" s="39">
        <v>45</v>
      </c>
      <c r="Z50" s="40">
        <f t="shared" si="0"/>
        <v>0.849056603773585</v>
      </c>
      <c r="AA50" s="4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</row>
    <row r="51" ht="14.4" spans="1:106">
      <c r="A51" s="10" t="s">
        <v>75</v>
      </c>
      <c r="B51" s="13">
        <v>8150120063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20</v>
      </c>
      <c r="N51" s="10">
        <v>74.8</v>
      </c>
      <c r="O51" s="10">
        <f t="shared" si="1"/>
        <v>37.4</v>
      </c>
      <c r="P51" s="24">
        <v>10</v>
      </c>
      <c r="Q51" s="30">
        <v>4</v>
      </c>
      <c r="R51" s="13">
        <v>0</v>
      </c>
      <c r="S51" s="10">
        <v>0</v>
      </c>
      <c r="T51" s="10">
        <f t="shared" si="2"/>
        <v>2.8</v>
      </c>
      <c r="U51" s="10">
        <v>60</v>
      </c>
      <c r="V51" s="10">
        <v>4</v>
      </c>
      <c r="W51" s="10">
        <f t="shared" si="3"/>
        <v>6.4</v>
      </c>
      <c r="X51" s="10">
        <f t="shared" si="4"/>
        <v>66.6</v>
      </c>
      <c r="Y51" s="39">
        <v>46</v>
      </c>
      <c r="Z51" s="40">
        <f t="shared" si="0"/>
        <v>0.867924528301887</v>
      </c>
      <c r="AA51" s="4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</row>
    <row r="52" ht="14.4" spans="1:106">
      <c r="A52" s="10" t="s">
        <v>76</v>
      </c>
      <c r="B52" s="13">
        <v>8150120089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20</v>
      </c>
      <c r="N52" s="10">
        <v>74.8</v>
      </c>
      <c r="O52" s="10">
        <f t="shared" si="1"/>
        <v>37.4</v>
      </c>
      <c r="P52" s="24">
        <v>10</v>
      </c>
      <c r="Q52" s="30">
        <v>4</v>
      </c>
      <c r="R52" s="13">
        <v>0</v>
      </c>
      <c r="S52" s="10">
        <v>0</v>
      </c>
      <c r="T52" s="10">
        <f t="shared" si="2"/>
        <v>2.8</v>
      </c>
      <c r="U52" s="10">
        <v>60</v>
      </c>
      <c r="V52" s="10">
        <v>4</v>
      </c>
      <c r="W52" s="10">
        <f t="shared" si="3"/>
        <v>6.4</v>
      </c>
      <c r="X52" s="10">
        <f t="shared" si="4"/>
        <v>66.6</v>
      </c>
      <c r="Y52" s="39">
        <v>47</v>
      </c>
      <c r="Z52" s="40">
        <f t="shared" si="0"/>
        <v>0.886792452830189</v>
      </c>
      <c r="AA52" s="4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</row>
    <row r="53" ht="14.4" spans="1:106">
      <c r="A53" s="10" t="s">
        <v>77</v>
      </c>
      <c r="B53" s="13">
        <v>8150120107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20</v>
      </c>
      <c r="N53" s="10">
        <v>76.5</v>
      </c>
      <c r="O53" s="10">
        <f t="shared" si="1"/>
        <v>38.25</v>
      </c>
      <c r="P53" s="12">
        <v>0</v>
      </c>
      <c r="Q53" s="29">
        <v>5</v>
      </c>
      <c r="R53" s="13">
        <v>0</v>
      </c>
      <c r="S53" s="10">
        <v>0</v>
      </c>
      <c r="T53" s="10">
        <f t="shared" si="2"/>
        <v>1</v>
      </c>
      <c r="U53" s="10">
        <v>60</v>
      </c>
      <c r="V53" s="10">
        <v>8</v>
      </c>
      <c r="W53" s="10">
        <f t="shared" si="3"/>
        <v>6.8</v>
      </c>
      <c r="X53" s="10">
        <f t="shared" si="4"/>
        <v>66.05</v>
      </c>
      <c r="Y53" s="39">
        <v>48</v>
      </c>
      <c r="Z53" s="40">
        <f t="shared" si="0"/>
        <v>0.905660377358491</v>
      </c>
      <c r="AA53" s="4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</row>
    <row r="54" ht="14.4" spans="1:106">
      <c r="A54" s="11" t="s">
        <v>78</v>
      </c>
      <c r="B54" s="10">
        <v>8150120111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20</v>
      </c>
      <c r="N54" s="10">
        <v>71</v>
      </c>
      <c r="O54" s="10">
        <f>N54/2</f>
        <v>35.5</v>
      </c>
      <c r="P54" s="22">
        <v>10</v>
      </c>
      <c r="Q54" s="22">
        <v>8</v>
      </c>
      <c r="R54" s="10">
        <v>0</v>
      </c>
      <c r="S54" s="10">
        <v>0</v>
      </c>
      <c r="T54" s="10">
        <f>(P54+Q54+R54+S54)*0.2</f>
        <v>3.6</v>
      </c>
      <c r="U54" s="10">
        <v>60</v>
      </c>
      <c r="V54" s="10">
        <v>8</v>
      </c>
      <c r="W54" s="10">
        <f>(U54+V54)*0.1</f>
        <v>6.8</v>
      </c>
      <c r="X54" s="10">
        <f>M54+O54+T54+W54</f>
        <v>65.9</v>
      </c>
      <c r="Y54" s="39">
        <v>49</v>
      </c>
      <c r="Z54" s="40">
        <f>Y54/53</f>
        <v>0.924528301886792</v>
      </c>
      <c r="AA54" s="4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</row>
    <row r="55" ht="14.4" spans="1:106">
      <c r="A55" s="11" t="s">
        <v>79</v>
      </c>
      <c r="B55" s="10">
        <v>8150120065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20</v>
      </c>
      <c r="N55" s="10">
        <v>73.14</v>
      </c>
      <c r="O55" s="10">
        <f>N55/2</f>
        <v>36.57</v>
      </c>
      <c r="P55" s="22">
        <v>5</v>
      </c>
      <c r="Q55" s="22">
        <v>4</v>
      </c>
      <c r="R55" s="10">
        <v>0</v>
      </c>
      <c r="S55" s="10">
        <v>0</v>
      </c>
      <c r="T55" s="10">
        <f>(P55+Q55+R55+S55)*0.2</f>
        <v>1.8</v>
      </c>
      <c r="U55" s="10">
        <v>60</v>
      </c>
      <c r="V55" s="10">
        <v>8</v>
      </c>
      <c r="W55" s="10">
        <f>(U55+V55)*0.1</f>
        <v>6.8</v>
      </c>
      <c r="X55" s="10">
        <f>M55+O55+T55+W55</f>
        <v>65.17</v>
      </c>
      <c r="Y55" s="39">
        <v>50</v>
      </c>
      <c r="Z55" s="40">
        <f>Y55/53</f>
        <v>0.943396226415094</v>
      </c>
      <c r="AA55" s="4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</row>
    <row r="56" ht="14.4" spans="1:106">
      <c r="A56" s="10" t="s">
        <v>80</v>
      </c>
      <c r="B56" s="10">
        <v>8150120070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20</v>
      </c>
      <c r="N56" s="10">
        <v>74.29</v>
      </c>
      <c r="O56" s="10">
        <f t="shared" si="1"/>
        <v>37.145</v>
      </c>
      <c r="P56" s="22">
        <v>0</v>
      </c>
      <c r="Q56" s="22">
        <v>6</v>
      </c>
      <c r="R56" s="10">
        <v>0</v>
      </c>
      <c r="S56" s="10">
        <v>0</v>
      </c>
      <c r="T56" s="10">
        <f t="shared" si="2"/>
        <v>1.2</v>
      </c>
      <c r="U56" s="10">
        <v>60</v>
      </c>
      <c r="V56" s="10">
        <v>8</v>
      </c>
      <c r="W56" s="10">
        <f t="shared" si="3"/>
        <v>6.8</v>
      </c>
      <c r="X56" s="10">
        <f t="shared" si="4"/>
        <v>65.145</v>
      </c>
      <c r="Y56" s="39">
        <v>51</v>
      </c>
      <c r="Z56" s="40">
        <f t="shared" si="0"/>
        <v>0.962264150943396</v>
      </c>
      <c r="AA56" s="4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</row>
    <row r="57" ht="14.4" spans="1:106">
      <c r="A57" s="10" t="s">
        <v>81</v>
      </c>
      <c r="B57" s="12">
        <v>8150120091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20</v>
      </c>
      <c r="N57" s="10">
        <v>73.3</v>
      </c>
      <c r="O57" s="10">
        <f>N57/2</f>
        <v>36.65</v>
      </c>
      <c r="P57" s="12">
        <v>0</v>
      </c>
      <c r="Q57" s="12">
        <v>4</v>
      </c>
      <c r="R57" s="10">
        <v>0</v>
      </c>
      <c r="S57" s="10">
        <v>0</v>
      </c>
      <c r="T57" s="10">
        <f>(P57+Q57+R57+S57)*0.2</f>
        <v>0.8</v>
      </c>
      <c r="U57" s="10">
        <v>60</v>
      </c>
      <c r="V57" s="10">
        <v>10</v>
      </c>
      <c r="W57" s="10">
        <f>(U57+V57)*0.1</f>
        <v>7</v>
      </c>
      <c r="X57" s="10">
        <f>M57+O57+T57+W57</f>
        <v>64.45</v>
      </c>
      <c r="Y57" s="39">
        <v>52</v>
      </c>
      <c r="Z57" s="40">
        <f>Y57/53</f>
        <v>0.981132075471698</v>
      </c>
      <c r="AA57" s="4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</row>
    <row r="58" ht="14.4" spans="1:106">
      <c r="A58" s="10" t="s">
        <v>82</v>
      </c>
      <c r="B58" s="10">
        <v>8150120073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20</v>
      </c>
      <c r="N58" s="10">
        <v>72.4</v>
      </c>
      <c r="O58" s="10">
        <f t="shared" si="1"/>
        <v>36.2</v>
      </c>
      <c r="P58" s="12">
        <v>0</v>
      </c>
      <c r="Q58" s="12">
        <v>5</v>
      </c>
      <c r="R58" s="10">
        <v>0</v>
      </c>
      <c r="S58" s="10">
        <v>0</v>
      </c>
      <c r="T58" s="10">
        <f t="shared" si="2"/>
        <v>1</v>
      </c>
      <c r="U58" s="10">
        <v>60</v>
      </c>
      <c r="V58" s="10">
        <v>8</v>
      </c>
      <c r="W58" s="10">
        <f t="shared" si="3"/>
        <v>6.8</v>
      </c>
      <c r="X58" s="10">
        <f t="shared" si="4"/>
        <v>64</v>
      </c>
      <c r="Y58" s="39">
        <v>53</v>
      </c>
      <c r="Z58" s="40">
        <f t="shared" si="0"/>
        <v>1</v>
      </c>
      <c r="AA58" s="4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</row>
    <row r="59" ht="14.4" spans="1:106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45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</row>
    <row r="60" ht="14.4" spans="1:106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45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</row>
    <row r="61" ht="14.4" spans="1:106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45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</row>
    <row r="62" ht="14.4" spans="1:106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45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</row>
    <row r="63" ht="14.4" spans="1:106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45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</row>
    <row r="64" ht="14.4" spans="1:106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45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</row>
    <row r="65" ht="14.4" spans="1:106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45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</row>
    <row r="66" ht="14.4" spans="1:106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45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</row>
    <row r="67" ht="14.4" spans="1:106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45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</row>
    <row r="68" ht="14.4" spans="1:106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45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</row>
    <row r="69" ht="14.4" spans="1:106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45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</row>
    <row r="70" ht="14.4" spans="1:106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45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</row>
    <row r="71" ht="14.4" spans="1:106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45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</row>
    <row r="72" ht="14.4" spans="1:106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45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</row>
    <row r="73" ht="14.4" spans="1:106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45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</row>
    <row r="74" ht="14.4" spans="1:106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45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</row>
    <row r="75" ht="14.4" spans="1:106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45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</row>
    <row r="76" ht="14.4" spans="1:106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45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</row>
    <row r="77" ht="14.4" spans="1:106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45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</row>
    <row r="78" ht="14.4" spans="1:106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45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</row>
    <row r="79" ht="14.4" spans="1:106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45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</row>
    <row r="80" ht="14.4" spans="1:106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45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</row>
    <row r="81" ht="14.4" spans="1:106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45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</row>
    <row r="82" ht="14.4" spans="1:106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45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</row>
    <row r="83" ht="14.4" spans="1:106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45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</row>
    <row r="84" ht="14.4" spans="1:106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45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</row>
    <row r="85" ht="14.4" spans="1:106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45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  <c r="CI85" s="14"/>
      <c r="CJ85" s="14"/>
      <c r="CK85" s="14"/>
      <c r="CL85" s="14"/>
      <c r="CM85" s="14"/>
      <c r="CN85" s="14"/>
      <c r="CO85" s="14"/>
      <c r="CP85" s="14"/>
      <c r="CQ85" s="14"/>
      <c r="CR85" s="14"/>
      <c r="CS85" s="14"/>
      <c r="CT85" s="14"/>
      <c r="CU85" s="14"/>
      <c r="CV85" s="14"/>
      <c r="CW85" s="14"/>
      <c r="CX85" s="14"/>
      <c r="CY85" s="14"/>
      <c r="CZ85" s="14"/>
      <c r="DA85" s="14"/>
      <c r="DB85" s="14"/>
    </row>
    <row r="86" ht="14.4" spans="1:106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45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  <c r="CI86" s="14"/>
      <c r="CJ86" s="14"/>
      <c r="CK86" s="14"/>
      <c r="CL86" s="14"/>
      <c r="CM86" s="14"/>
      <c r="CN86" s="14"/>
      <c r="CO86" s="14"/>
      <c r="CP86" s="14"/>
      <c r="CQ86" s="14"/>
      <c r="CR86" s="14"/>
      <c r="CS86" s="14"/>
      <c r="CT86" s="14"/>
      <c r="CU86" s="14"/>
      <c r="CV86" s="14"/>
      <c r="CW86" s="14"/>
      <c r="CX86" s="14"/>
      <c r="CY86" s="14"/>
      <c r="CZ86" s="14"/>
      <c r="DA86" s="14"/>
      <c r="DB86" s="14"/>
    </row>
    <row r="87" ht="14.4" spans="1:106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45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</row>
    <row r="88" ht="14.4" spans="1:106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45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</row>
    <row r="89" ht="14.4" spans="1:106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45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</row>
    <row r="90" ht="14.4" spans="1:106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45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</row>
    <row r="91" ht="14.4" spans="1:106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45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</row>
    <row r="92" ht="14.4" spans="1:106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45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</row>
    <row r="93" ht="14.4" spans="1:106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45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</row>
    <row r="94" ht="14.4" spans="1:106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45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</row>
    <row r="95" ht="14.4" spans="1:106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45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</row>
    <row r="96" ht="14.4" spans="1:106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45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</row>
    <row r="97" ht="14.4" spans="1:106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45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</row>
    <row r="98" ht="14.4" spans="1:106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45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</row>
    <row r="99" ht="14.4" spans="1:106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45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</row>
    <row r="100" ht="14.4" spans="1:106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45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</row>
    <row r="101" ht="14.4" spans="1:106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45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</row>
    <row r="102" ht="14.4" spans="1:106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45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</row>
    <row r="103" ht="14.4" spans="1:106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45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</row>
    <row r="104" ht="14.4" spans="1:106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45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</row>
    <row r="105" ht="14.4" spans="1:106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45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  <c r="CI105" s="14"/>
      <c r="CJ105" s="14"/>
      <c r="CK105" s="14"/>
      <c r="CL105" s="14"/>
      <c r="CM105" s="14"/>
      <c r="CN105" s="14"/>
      <c r="CO105" s="14"/>
      <c r="CP105" s="14"/>
      <c r="CQ105" s="14"/>
      <c r="CR105" s="14"/>
      <c r="CS105" s="14"/>
      <c r="CT105" s="14"/>
      <c r="CU105" s="14"/>
      <c r="CV105" s="14"/>
      <c r="CW105" s="14"/>
      <c r="CX105" s="14"/>
      <c r="CY105" s="14"/>
      <c r="CZ105" s="14"/>
      <c r="DA105" s="14"/>
      <c r="DB105" s="14"/>
    </row>
    <row r="106" ht="14.4" spans="1:106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45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  <c r="CI106" s="14"/>
      <c r="CJ106" s="14"/>
      <c r="CK106" s="14"/>
      <c r="CL106" s="14"/>
      <c r="CM106" s="14"/>
      <c r="CN106" s="14"/>
      <c r="CO106" s="14"/>
      <c r="CP106" s="14"/>
      <c r="CQ106" s="14"/>
      <c r="CR106" s="14"/>
      <c r="CS106" s="14"/>
      <c r="CT106" s="14"/>
      <c r="CU106" s="14"/>
      <c r="CV106" s="14"/>
      <c r="CW106" s="14"/>
      <c r="CX106" s="14"/>
      <c r="CY106" s="14"/>
      <c r="CZ106" s="14"/>
      <c r="DA106" s="14"/>
      <c r="DB106" s="14"/>
    </row>
    <row r="107" ht="14.4" spans="1:106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45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</row>
    <row r="108" ht="14.4" spans="1:106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45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</row>
    <row r="109" ht="14.4" spans="1:106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45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</row>
    <row r="110" ht="14.4" spans="1:106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45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</row>
    <row r="111" ht="14.4" spans="1:106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45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</row>
    <row r="112" ht="14.4" spans="1:106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45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</row>
    <row r="113" ht="14.4" spans="1:106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45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</row>
    <row r="114" ht="14.4" spans="1:106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45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</row>
    <row r="115" ht="14.4" spans="1:106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45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</row>
    <row r="116" ht="14.4" spans="1:106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45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</row>
    <row r="117" ht="14.4" spans="1:106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45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</row>
    <row r="118" ht="14.4" spans="1:106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45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</row>
    <row r="119" ht="14.4" spans="1:106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45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</row>
    <row r="120" ht="14.4" spans="1:106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45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</row>
    <row r="121" ht="14.4" spans="1:106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45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</row>
    <row r="122" ht="14.4" spans="1:106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45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</row>
    <row r="123" ht="14.4" spans="1:106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45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</row>
    <row r="124" ht="14.4" spans="1:106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45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</row>
    <row r="125" ht="14.4" spans="1:106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45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</row>
    <row r="126" ht="14.4" spans="1:106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45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</row>
    <row r="127" ht="14.4" spans="1:106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45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</row>
    <row r="128" ht="14.4" spans="1:106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45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</row>
    <row r="129" ht="14.4" spans="1:106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45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</row>
    <row r="130" ht="14.4" spans="1:106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45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</row>
    <row r="131" ht="14.4" spans="1:106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45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</row>
    <row r="132" ht="14.4" spans="1:106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45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</row>
    <row r="133" ht="14.4" spans="1:106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45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</row>
    <row r="134" ht="14.4" spans="1:106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45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</row>
    <row r="135" ht="14.4" spans="1:106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45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</row>
    <row r="136" ht="14.4" spans="1:106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45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</row>
    <row r="137" ht="14.4" spans="1:106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45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</row>
    <row r="138" ht="14.4" spans="1:106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45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</row>
    <row r="139" ht="14.4" spans="1:106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45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</row>
    <row r="140" ht="14.4" spans="1:106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45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</row>
    <row r="141" ht="14.4" spans="1:106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45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</row>
    <row r="142" ht="14.4" spans="1:106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45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</row>
    <row r="143" ht="14.4" spans="1:106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45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</row>
    <row r="144" ht="14.4" spans="1:106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45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</row>
    <row r="145" ht="14.4" spans="1:106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45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</row>
    <row r="146" ht="14.4" spans="1:106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45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</row>
    <row r="147" ht="14.4" spans="1:106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45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</row>
    <row r="148" ht="14.4" spans="1:106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45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</row>
    <row r="149" ht="14.4" spans="1:106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45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</row>
    <row r="150" ht="14.4" spans="1:106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45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</row>
    <row r="151" ht="14.4" spans="1:106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45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</row>
    <row r="152" ht="14.4" spans="1:106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45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</row>
    <row r="153" ht="14.4" spans="1:106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45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</row>
    <row r="154" ht="14.4" spans="1:106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45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</row>
    <row r="155" ht="14.4" spans="1:106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45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</row>
    <row r="156" ht="14.4" spans="1:106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45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</row>
    <row r="157" ht="14.4" spans="1:106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45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</row>
    <row r="158" ht="14.4" spans="1:106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45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</row>
    <row r="159" ht="14.4" spans="1:106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45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</row>
    <row r="160" ht="14.4" spans="1:106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45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</row>
    <row r="161" ht="14.4" spans="1:106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45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</row>
    <row r="162" ht="14.4" spans="1:106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45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</row>
    <row r="163" ht="14.4" spans="1:106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45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</row>
    <row r="164" ht="14.4" spans="1:106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45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</row>
    <row r="165" ht="14.4" spans="1:106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45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</row>
    <row r="166" ht="14.4" spans="1:106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45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</row>
    <row r="167" ht="14.4" spans="1:106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45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</row>
    <row r="168" ht="14.4" spans="1:106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45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</row>
    <row r="169" ht="14.4" spans="1:106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45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</row>
    <row r="170" ht="14.4" spans="1:106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45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</row>
    <row r="171" ht="14.4" spans="1:106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45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</row>
    <row r="172" ht="14.4" spans="1:106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45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</row>
    <row r="173" ht="14.4" spans="1:106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45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</row>
    <row r="174" ht="14.4" spans="1:106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45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</row>
    <row r="175" ht="14.4" spans="1:106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45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</row>
    <row r="176" ht="14.4" spans="1:106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45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</row>
    <row r="177" ht="14.4" spans="1:106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45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</row>
    <row r="178" ht="14.4" spans="1:106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45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</row>
    <row r="179" ht="14.4" spans="1:106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45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</row>
    <row r="180" ht="14.4" spans="1:106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45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</row>
    <row r="181" ht="14.4" spans="1:106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45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</row>
    <row r="182" ht="14.4" spans="1:106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45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</row>
    <row r="183" ht="14.4" spans="1:106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45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</row>
    <row r="184" ht="14.4" spans="1:106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45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</row>
    <row r="185" ht="14.4" spans="1:106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45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</row>
    <row r="186" ht="14.4" spans="1:106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45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</row>
    <row r="187" ht="14.4" spans="1:106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45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</row>
    <row r="188" ht="14.4" spans="1:106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45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</row>
    <row r="189" ht="14.4" spans="1:106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45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</row>
    <row r="190" ht="14.4" spans="1:106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45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</row>
    <row r="191" ht="14.4" spans="1:106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45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</row>
    <row r="192" ht="14.4" spans="1:106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45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</row>
    <row r="193" ht="14.4" spans="1:106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45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</row>
    <row r="194" ht="14.4" spans="1:106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45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</row>
    <row r="195" ht="14.4" spans="1:106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45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</row>
    <row r="196" ht="14.4" spans="1:106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45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</row>
    <row r="197" ht="14.4" spans="1:106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45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</row>
    <row r="198" ht="14.4" spans="1:106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45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</row>
    <row r="199" ht="14.4" spans="1:106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45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</row>
    <row r="200" ht="14.4" spans="1:106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45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14"/>
    </row>
    <row r="201" ht="14.4" spans="1:106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45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  <c r="CS201" s="14"/>
      <c r="CT201" s="14"/>
      <c r="CU201" s="14"/>
      <c r="CV201" s="14"/>
      <c r="CW201" s="14"/>
      <c r="CX201" s="14"/>
      <c r="CY201" s="14"/>
      <c r="CZ201" s="14"/>
      <c r="DA201" s="14"/>
      <c r="DB201" s="14"/>
    </row>
  </sheetData>
  <sortState ref="A7:Z201">
    <sortCondition ref="X7" descending="1"/>
  </sortState>
  <mergeCells count="19">
    <mergeCell ref="C1:AA1"/>
    <mergeCell ref="A2:B2"/>
    <mergeCell ref="D2:M2"/>
    <mergeCell ref="C3:M3"/>
    <mergeCell ref="N3:O3"/>
    <mergeCell ref="P3:T3"/>
    <mergeCell ref="U3:W3"/>
    <mergeCell ref="C4:L4"/>
    <mergeCell ref="A3:A5"/>
    <mergeCell ref="B3:B5"/>
    <mergeCell ref="M4:M5"/>
    <mergeCell ref="N4:N5"/>
    <mergeCell ref="O4:O5"/>
    <mergeCell ref="T4:T5"/>
    <mergeCell ref="W4:W5"/>
    <mergeCell ref="X3:X5"/>
    <mergeCell ref="Y3:Y5"/>
    <mergeCell ref="Z3:Z5"/>
    <mergeCell ref="AA3:AA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学生综合素质测评汇总表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吃饭洗脚睡被被</cp:lastModifiedBy>
  <dcterms:created xsi:type="dcterms:W3CDTF">2022-09-18T11:29:00Z</dcterms:created>
  <dcterms:modified xsi:type="dcterms:W3CDTF">2022-09-20T20:18:59Z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2052-4.1.0.6538</vt:lpwstr>
  </property>
  <property fmtid="{D5CDD505-2E9C-101B-9397-08002B2CF9AE}" pid="3" name="ICV">
    <vt:lpwstr>6D2E5D6FE2CB4A059560F0D2105CD150</vt:lpwstr>
  </property>
</Properties>
</file>